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11580" windowHeight="6180" tabRatio="968"/>
  </bookViews>
  <sheets>
    <sheet name="CO INFORMATION PAGE" sheetId="1" r:id="rId1"/>
    <sheet name="TABLE OF CONTENTS" sheetId="2" r:id="rId2"/>
    <sheet name="RECEIPTS OF LEDGER ASSETS" sheetId="3" r:id="rId3"/>
    <sheet name="DISBURSEMENTS OF LEDGER ASSETS" sheetId="4" r:id="rId4"/>
    <sheet name="ADMITTED ASSETS" sheetId="5" r:id="rId5"/>
    <sheet name="LIABILITIES &amp; SURPLUS" sheetId="6" r:id="rId6"/>
    <sheet name="ANALYSIS OF ASSETS" sheetId="7" r:id="rId7"/>
    <sheet name="STATEMENT OF INCOME" sheetId="36" r:id="rId8"/>
    <sheet name="SCHEDULE A, PART 1" sheetId="8" r:id="rId9"/>
    <sheet name="SCHEDULE A, PART 2" sheetId="9" r:id="rId10"/>
    <sheet name="SCHEDULE B" sheetId="10" r:id="rId11"/>
    <sheet name="SCHEDULE C, PART 1" sheetId="11" r:id="rId12"/>
    <sheet name="SCHEDULE C, PART 2" sheetId="12" r:id="rId13"/>
    <sheet name="SCHEDULE D" sheetId="13" r:id="rId14"/>
    <sheet name="SCHEDULE E" sheetId="14" r:id="rId15"/>
    <sheet name="SCHEDULE F" sheetId="15" r:id="rId16"/>
    <sheet name="SCHEDULE G" sheetId="16" r:id="rId17"/>
    <sheet name="SCHEDULE H" sheetId="17" r:id="rId18"/>
    <sheet name="SCHEDULE I" sheetId="18" r:id="rId19"/>
    <sheet name="SCHEDULE J" sheetId="19" r:id="rId20"/>
    <sheet name="SCHEDULE K" sheetId="20" r:id="rId21"/>
    <sheet name="SCHEDULE L &amp; M" sheetId="21" r:id="rId22"/>
    <sheet name="SCHEDULE N" sheetId="34" r:id="rId23"/>
    <sheet name="Write-In Page1" sheetId="22" r:id="rId24"/>
    <sheet name="Write-In Page2" sheetId="23" r:id="rId25"/>
    <sheet name="Wind Schedule" sheetId="24" r:id="rId26"/>
    <sheet name="General Int. Pg.1" sheetId="25" r:id="rId27"/>
    <sheet name="General Int. Pg.2" sheetId="26" r:id="rId28"/>
    <sheet name="General Int. Pg.3" sheetId="27" r:id="rId29"/>
    <sheet name="Signature Page" sheetId="28" r:id="rId30"/>
    <sheet name="Instructions Page 1" sheetId="29" r:id="rId31"/>
    <sheet name="Instructions Page 2" sheetId="30" r:id="rId32"/>
    <sheet name="Instructions Page 3" sheetId="31" r:id="rId33"/>
    <sheet name="Instructions Page 4" sheetId="32" r:id="rId34"/>
    <sheet name="Instructions Page 5" sheetId="33" r:id="rId35"/>
    <sheet name="Sheet1" sheetId="37" r:id="rId36"/>
  </sheets>
  <definedNames>
    <definedName name="_xlnm.Print_Area" localSheetId="4">'ADMITTED ASSETS'!$A$1:$H$33</definedName>
    <definedName name="_xlnm.Print_Area" localSheetId="6">'ANALYSIS OF ASSETS'!$A$1:$M$37</definedName>
    <definedName name="_xlnm.Print_Area" localSheetId="0">'CO INFORMATION PAGE'!$A$1:$K$42</definedName>
    <definedName name="_xlnm.Print_Area" localSheetId="3">'DISBURSEMENTS OF LEDGER ASSETS'!$A$1:$H$47</definedName>
    <definedName name="_xlnm.Print_Area" localSheetId="28">'General Int. Pg.3'!$A$1:$C$48</definedName>
    <definedName name="_xlnm.Print_Area" localSheetId="30">'Instructions Page 1'!$A$1:$I$52</definedName>
    <definedName name="_xlnm.Print_Area" localSheetId="31">'Instructions Page 2'!$A$1:$I$52</definedName>
    <definedName name="_xlnm.Print_Area" localSheetId="32">'Instructions Page 3'!$A$1:$K$59</definedName>
    <definedName name="_xlnm.Print_Area" localSheetId="33">'Instructions Page 4'!$A$1:$K$55</definedName>
    <definedName name="_xlnm.Print_Area" localSheetId="34">'Instructions Page 5'!$A$1:$I$39</definedName>
    <definedName name="_xlnm.Print_Area" localSheetId="5">'LIABILITIES &amp; SURPLUS'!$A$1:$H$31</definedName>
    <definedName name="_xlnm.Print_Area" localSheetId="2">'RECEIPTS OF LEDGER ASSETS'!$A$1:$I$49</definedName>
    <definedName name="_xlnm.Print_Area" localSheetId="8">'SCHEDULE A, PART 1'!$A$1:$I$33</definedName>
    <definedName name="_xlnm.Print_Area" localSheetId="9">'SCHEDULE A, PART 2'!$A$1:$I$50</definedName>
    <definedName name="_xlnm.Print_Area" localSheetId="10">'SCHEDULE B'!$A$1:$O$37</definedName>
    <definedName name="_xlnm.Print_Area" localSheetId="11">'SCHEDULE C, PART 1'!$A$1:$L$48</definedName>
    <definedName name="_xlnm.Print_Area" localSheetId="12">'SCHEDULE C, PART 2'!$A$1:$G$40</definedName>
    <definedName name="_xlnm.Print_Area" localSheetId="13">'SCHEDULE D'!$A$1:$J$32</definedName>
    <definedName name="_xlnm.Print_Area" localSheetId="14">'SCHEDULE E'!$A$1:$G$44</definedName>
    <definedName name="_xlnm.Print_Area" localSheetId="15">'SCHEDULE F'!$A$1:$G$27</definedName>
    <definedName name="_xlnm.Print_Area" localSheetId="16">'SCHEDULE G'!$A$1:$E$34</definedName>
    <definedName name="_xlnm.Print_Area" localSheetId="17">'SCHEDULE H'!$A$1:$H$25</definedName>
    <definedName name="_xlnm.Print_Area" localSheetId="18">'SCHEDULE I'!$A$1:$I$34</definedName>
    <definedName name="_xlnm.Print_Area" localSheetId="19">'SCHEDULE J'!$A$1:$L$34</definedName>
    <definedName name="_xlnm.Print_Area" localSheetId="20">'SCHEDULE K'!$A$1:$K$34</definedName>
    <definedName name="_xlnm.Print_Area" localSheetId="21">'SCHEDULE L &amp; M'!$A$1:$D$42</definedName>
    <definedName name="_xlnm.Print_Area" localSheetId="22">'SCHEDULE N'!$A$1:$F$36</definedName>
    <definedName name="_xlnm.Print_Area" localSheetId="29">'Signature Page'!$A$1:$J$51</definedName>
    <definedName name="_xlnm.Print_Area" localSheetId="7">'STATEMENT OF INCOME'!$A$1:$D$49</definedName>
    <definedName name="_xlnm.Print_Area" localSheetId="1">'TABLE OF CONTENTS'!$A$1:$G$33</definedName>
    <definedName name="_xlnm.Print_Area" localSheetId="25">'Wind Schedule'!$A$1:$J$34</definedName>
    <definedName name="_xlnm.Print_Area" localSheetId="23">'Write-In Page1'!$A$1:$F$34</definedName>
    <definedName name="Z_75D5C009_B147_4CC5_BE74_11BB8D2E774F_.wvu.Cols" localSheetId="4" hidden="1">'ADMITTED ASSETS'!$C:$E</definedName>
    <definedName name="Z_75D5C009_B147_4CC5_BE74_11BB8D2E774F_.wvu.Cols" localSheetId="6" hidden="1">'ANALYSIS OF ASSETS'!$C:$E</definedName>
    <definedName name="Z_75D5C009_B147_4CC5_BE74_11BB8D2E774F_.wvu.Cols" localSheetId="3" hidden="1">'DISBURSEMENTS OF LEDGER ASSETS'!$C:$E</definedName>
    <definedName name="Z_75D5C009_B147_4CC5_BE74_11BB8D2E774F_.wvu.Cols" localSheetId="5" hidden="1">'LIABILITIES &amp; SURPLUS'!$C:$E</definedName>
    <definedName name="Z_75D5C009_B147_4CC5_BE74_11BB8D2E774F_.wvu.Cols" localSheetId="2" hidden="1">'RECEIPTS OF LEDGER ASSETS'!$C:$E</definedName>
    <definedName name="Z_75D5C009_B147_4CC5_BE74_11BB8D2E774F_.wvu.Cols" localSheetId="29" hidden="1">'Signature Page'!$F:$F</definedName>
  </definedNames>
  <calcPr calcId="145621"/>
  <customWorkbookViews>
    <customWorkbookView name="IDFPR - Personal View" guid="{75D5C009-B147-4CC5-BE74-11BB8D2E774F}" mergeInterval="0" personalView="1" maximized="1" windowWidth="796" windowHeight="376" tabRatio="927" activeSheetId="2"/>
  </customWorkbookViews>
</workbook>
</file>

<file path=xl/calcChain.xml><?xml version="1.0" encoding="utf-8"?>
<calcChain xmlns="http://schemas.openxmlformats.org/spreadsheetml/2006/main">
  <c r="O28" i="10" l="1"/>
  <c r="I41" i="9" l="1"/>
  <c r="I40" i="9"/>
  <c r="I25" i="8" l="1"/>
  <c r="H43" i="4" l="1"/>
  <c r="C39" i="21"/>
  <c r="H41" i="3"/>
  <c r="F29" i="34"/>
  <c r="E29" i="34"/>
  <c r="D29" i="34"/>
  <c r="C29" i="34"/>
  <c r="C15" i="36"/>
  <c r="C17" i="36" s="1"/>
  <c r="C32" i="36" s="1"/>
  <c r="C36" i="36" s="1"/>
  <c r="C46" i="36"/>
  <c r="D30" i="36"/>
  <c r="C30" i="36"/>
  <c r="D23" i="36"/>
  <c r="C23" i="36"/>
  <c r="D15" i="36"/>
  <c r="D17" i="36"/>
  <c r="D32" i="36" s="1"/>
  <c r="D36" i="36" s="1"/>
  <c r="D17" i="23"/>
  <c r="J25" i="23"/>
  <c r="H25" i="23"/>
  <c r="F25" i="23"/>
  <c r="D25" i="23"/>
  <c r="J9" i="23"/>
  <c r="H9" i="23"/>
  <c r="F9" i="23"/>
  <c r="H17" i="5"/>
  <c r="F17" i="5"/>
  <c r="H30" i="5"/>
  <c r="F30" i="5"/>
  <c r="F26" i="6" s="1"/>
  <c r="F28" i="6" s="1"/>
  <c r="L29" i="7"/>
  <c r="J29" i="7"/>
  <c r="H29" i="7"/>
  <c r="F29" i="7"/>
  <c r="G10" i="4"/>
  <c r="G14" i="4"/>
  <c r="H15" i="4"/>
  <c r="H44" i="4" s="1"/>
  <c r="G15" i="3"/>
  <c r="G26" i="3"/>
  <c r="H27" i="3"/>
  <c r="H42" i="3" s="1"/>
  <c r="H43" i="3" s="1"/>
  <c r="H7" i="4" s="1"/>
  <c r="H26" i="6"/>
  <c r="H28" i="6"/>
  <c r="C25" i="8"/>
  <c r="D25" i="8"/>
  <c r="E25" i="8" s="1"/>
  <c r="E24" i="8"/>
  <c r="E23" i="8"/>
  <c r="E22" i="8"/>
  <c r="E21" i="8"/>
  <c r="E20" i="8"/>
  <c r="E19" i="8"/>
  <c r="E18" i="8"/>
  <c r="E17" i="8"/>
  <c r="E16" i="8"/>
  <c r="E15" i="8"/>
  <c r="E14" i="8"/>
  <c r="H25" i="8"/>
  <c r="F25" i="8"/>
  <c r="F41" i="9" s="1"/>
  <c r="G25" i="8"/>
  <c r="F40" i="9"/>
  <c r="H40" i="9"/>
  <c r="G40" i="9"/>
  <c r="E35" i="9"/>
  <c r="E36" i="9"/>
  <c r="E17" i="9"/>
  <c r="E40" i="9" s="1"/>
  <c r="E18" i="9"/>
  <c r="E19" i="9"/>
  <c r="E20" i="9"/>
  <c r="E21" i="9"/>
  <c r="E22" i="9"/>
  <c r="E23" i="9"/>
  <c r="E24" i="9"/>
  <c r="E25" i="9"/>
  <c r="E26" i="9"/>
  <c r="E27" i="9"/>
  <c r="E28" i="9"/>
  <c r="E29" i="9"/>
  <c r="E30" i="9"/>
  <c r="E31" i="9"/>
  <c r="E32" i="9"/>
  <c r="E33" i="9"/>
  <c r="E34" i="9"/>
  <c r="E37" i="9"/>
  <c r="E38" i="9"/>
  <c r="E39" i="9"/>
  <c r="D40" i="9"/>
  <c r="C40" i="9"/>
  <c r="C41" i="9"/>
  <c r="H41" i="9"/>
  <c r="G41" i="9"/>
  <c r="E16" i="9"/>
  <c r="N28" i="10"/>
  <c r="M28" i="10"/>
  <c r="L28" i="10"/>
  <c r="K28" i="10"/>
  <c r="J28" i="10"/>
  <c r="I28" i="10"/>
  <c r="H28" i="10"/>
  <c r="G28" i="10"/>
  <c r="F39" i="11"/>
  <c r="E39" i="11"/>
  <c r="G39" i="11" s="1"/>
  <c r="G38" i="11"/>
  <c r="G37" i="11"/>
  <c r="G36" i="11"/>
  <c r="G35" i="11"/>
  <c r="G34" i="11"/>
  <c r="G33" i="11"/>
  <c r="G32" i="11"/>
  <c r="F28" i="11"/>
  <c r="E28" i="11"/>
  <c r="G28" i="11" s="1"/>
  <c r="G27" i="11"/>
  <c r="G26" i="11"/>
  <c r="G25" i="11"/>
  <c r="G24" i="11"/>
  <c r="G23" i="11"/>
  <c r="G22" i="11"/>
  <c r="G21" i="11"/>
  <c r="F18" i="11"/>
  <c r="E18" i="11"/>
  <c r="G18" i="11" s="1"/>
  <c r="G17" i="11"/>
  <c r="G16" i="11"/>
  <c r="G15" i="11"/>
  <c r="G14" i="11"/>
  <c r="G13" i="11"/>
  <c r="G12" i="11"/>
  <c r="G11" i="11"/>
  <c r="L28" i="11"/>
  <c r="L18" i="11"/>
  <c r="L42" i="11" s="1"/>
  <c r="K39" i="11"/>
  <c r="K42" i="11" s="1"/>
  <c r="K28" i="11"/>
  <c r="K18" i="11"/>
  <c r="J39" i="11"/>
  <c r="J42" i="11" s="1"/>
  <c r="J28" i="11"/>
  <c r="J18" i="11"/>
  <c r="I39" i="11"/>
  <c r="I42" i="11" s="1"/>
  <c r="I28" i="11"/>
  <c r="I18" i="11"/>
  <c r="H39" i="11"/>
  <c r="H42" i="11" s="1"/>
  <c r="H28" i="11"/>
  <c r="H18" i="11"/>
  <c r="F42" i="11"/>
  <c r="E42" i="11"/>
  <c r="B39" i="12"/>
  <c r="G17" i="12"/>
  <c r="F10" i="12"/>
  <c r="F11" i="12"/>
  <c r="F12" i="12"/>
  <c r="F17" i="12" s="1"/>
  <c r="F13" i="12"/>
  <c r="F14" i="12"/>
  <c r="F15" i="12"/>
  <c r="F16" i="12"/>
  <c r="E17" i="12"/>
  <c r="D17" i="12"/>
  <c r="J17" i="13"/>
  <c r="J18" i="13"/>
  <c r="J24" i="13" s="1"/>
  <c r="J19" i="13"/>
  <c r="J20" i="13"/>
  <c r="J21" i="13"/>
  <c r="J22" i="13"/>
  <c r="I24" i="13"/>
  <c r="H24" i="13"/>
  <c r="G24" i="13"/>
  <c r="F24" i="13"/>
  <c r="E24" i="13"/>
  <c r="D24" i="13"/>
  <c r="F11" i="14"/>
  <c r="F12" i="14"/>
  <c r="F13" i="14"/>
  <c r="F14" i="14"/>
  <c r="F15" i="14"/>
  <c r="F16" i="14"/>
  <c r="F17" i="14"/>
  <c r="F18" i="14"/>
  <c r="F19" i="14"/>
  <c r="F20" i="14"/>
  <c r="F21" i="14"/>
  <c r="F22" i="14"/>
  <c r="F23" i="14"/>
  <c r="F24" i="14"/>
  <c r="F25" i="14"/>
  <c r="F26" i="14"/>
  <c r="F27" i="14"/>
  <c r="F28" i="14"/>
  <c r="F29" i="14"/>
  <c r="F30" i="14"/>
  <c r="F31" i="14"/>
  <c r="F32" i="14"/>
  <c r="F33" i="14"/>
  <c r="F34" i="14"/>
  <c r="F41" i="14" s="1"/>
  <c r="F35" i="14"/>
  <c r="F36" i="14"/>
  <c r="F37" i="14"/>
  <c r="F38" i="14"/>
  <c r="F39" i="14"/>
  <c r="F40" i="14"/>
  <c r="E41" i="14"/>
  <c r="D41" i="14"/>
  <c r="B22" i="15"/>
  <c r="C22" i="15"/>
  <c r="D22" i="15"/>
  <c r="G22" i="15" s="1"/>
  <c r="E22" i="15"/>
  <c r="F22" i="15"/>
  <c r="G15" i="15"/>
  <c r="G21" i="15"/>
  <c r="G20" i="15"/>
  <c r="G19" i="15"/>
  <c r="G18" i="15"/>
  <c r="G17" i="15"/>
  <c r="G16" i="15"/>
  <c r="D16" i="16"/>
  <c r="D25" i="16"/>
  <c r="D28" i="16"/>
  <c r="B18" i="17"/>
  <c r="E18" i="17"/>
  <c r="G18" i="17"/>
  <c r="F18" i="17"/>
  <c r="D18" i="17"/>
  <c r="C18" i="17"/>
  <c r="I32" i="18"/>
  <c r="D30" i="18"/>
  <c r="D17" i="18"/>
  <c r="E17" i="18"/>
  <c r="H17" i="18" s="1"/>
  <c r="B18" i="18"/>
  <c r="C18" i="18"/>
  <c r="D18" i="18"/>
  <c r="D15" i="18"/>
  <c r="E15" i="18"/>
  <c r="E18" i="18" s="1"/>
  <c r="H18" i="18" s="1"/>
  <c r="D16" i="18"/>
  <c r="E16" i="18"/>
  <c r="H16" i="18" s="1"/>
  <c r="F18" i="18"/>
  <c r="G18" i="18"/>
  <c r="H15" i="18"/>
  <c r="G15" i="19"/>
  <c r="L15" i="19"/>
  <c r="G16" i="19"/>
  <c r="L16" i="19"/>
  <c r="B18" i="19"/>
  <c r="C18" i="19"/>
  <c r="D18" i="19"/>
  <c r="E18" i="19"/>
  <c r="F18" i="19"/>
  <c r="G18" i="19"/>
  <c r="L18" i="19" s="1"/>
  <c r="H18" i="19"/>
  <c r="I18" i="19"/>
  <c r="J18" i="19"/>
  <c r="K18" i="19"/>
  <c r="G17" i="19"/>
  <c r="L17" i="19" s="1"/>
  <c r="F15" i="20"/>
  <c r="K15" i="20" s="1"/>
  <c r="F16" i="20"/>
  <c r="K16" i="20" s="1"/>
  <c r="F17" i="20"/>
  <c r="K17" i="20" s="1"/>
  <c r="B18" i="20"/>
  <c r="C18" i="20"/>
  <c r="D18" i="20"/>
  <c r="E18" i="20"/>
  <c r="F18" i="20"/>
  <c r="K18" i="20" s="1"/>
  <c r="G18" i="20"/>
  <c r="H18" i="20"/>
  <c r="I18" i="20"/>
  <c r="J18" i="20"/>
  <c r="C12" i="21"/>
  <c r="D33" i="22"/>
  <c r="D25" i="22"/>
  <c r="D17" i="22"/>
  <c r="D9" i="22"/>
  <c r="D9" i="23"/>
  <c r="D41" i="9" l="1"/>
  <c r="G42" i="11"/>
  <c r="H45" i="4"/>
</calcChain>
</file>

<file path=xl/sharedStrings.xml><?xml version="1.0" encoding="utf-8"?>
<sst xmlns="http://schemas.openxmlformats.org/spreadsheetml/2006/main" count="1917" uniqueCount="1100">
  <si>
    <t>Net Investment Income Earned (P. 14, Col. 6)</t>
  </si>
  <si>
    <t>Net Realized Capital Gains or (Losses)(P. 13, Col. 5)</t>
  </si>
  <si>
    <t>Net Investment Gains or (Losses) (Lines 8+9)</t>
  </si>
  <si>
    <t>Other Income</t>
  </si>
  <si>
    <t>Rental Income (P. 12, Col. 9)</t>
  </si>
  <si>
    <t>Commissions on Combination Policies (P. 1, L. 20)</t>
  </si>
  <si>
    <t>Miscellaneous Income or (Losses)  (a)</t>
  </si>
  <si>
    <t>Total Other Income (Lines 11+12+13)</t>
  </si>
  <si>
    <t>Net Income Before Income Taxes (Lines 7+10+14)</t>
  </si>
  <si>
    <t>Income Taxes Incurred (Sch. M on P. 20, L. 7)</t>
  </si>
  <si>
    <t>Net Income (Loss) (Lines 15-16)</t>
  </si>
  <si>
    <t>_________________________________________________________________________________________</t>
  </si>
  <si>
    <t>Miscellaneous Income and (Losses)</t>
  </si>
  <si>
    <t xml:space="preserve">     Aggregate Write-ins from Page 1, Line 22</t>
  </si>
  <si>
    <t>+   Aggregate Write-ins from Page 3, Line 16(CY)</t>
  </si>
  <si>
    <t>-    Aggregate Write-ins from Page 3, Line 16(PY)</t>
  </si>
  <si>
    <t xml:space="preserve">                                      Miscellaneous Income </t>
  </si>
  <si>
    <t>P. 6, L. 13</t>
  </si>
  <si>
    <t xml:space="preserve">                                                                   -6-</t>
  </si>
  <si>
    <t>P2, L2</t>
  </si>
  <si>
    <t>P2, L5</t>
  </si>
  <si>
    <t>( c )</t>
  </si>
  <si>
    <t>(d)</t>
  </si>
  <si>
    <t>(e)</t>
  </si>
  <si>
    <t>(a) May be included with fire.</t>
  </si>
  <si>
    <t>(b) Schedule G, Lines 1a+1b+1c from CY statement.</t>
  </si>
  <si>
    <t>(c) Schedule G, Lines 1a+1b+1c from PY statement.</t>
  </si>
  <si>
    <t>(d) Schedule G, Line 1d+1e from CY statement.</t>
  </si>
  <si>
    <t>(e) Schedule G, Line 1d+1e from PY statement.</t>
  </si>
  <si>
    <t>Schedule K</t>
  </si>
  <si>
    <t>Loss Adjustement Expense (LAE) Incurred</t>
  </si>
  <si>
    <t>LAE</t>
  </si>
  <si>
    <t>Paid (a)</t>
  </si>
  <si>
    <t>on Paid</t>
  </si>
  <si>
    <t>LAE CY</t>
  </si>
  <si>
    <t>LAE PY</t>
  </si>
  <si>
    <t>2-3-4+5</t>
  </si>
  <si>
    <t>Unpaid LAE</t>
  </si>
  <si>
    <t>(Gross)</t>
  </si>
  <si>
    <t xml:space="preserve">Prior Year </t>
  </si>
  <si>
    <t>Col. 6+7-8-9+10</t>
  </si>
  <si>
    <t>P2, L9</t>
  </si>
  <si>
    <t xml:space="preserve">(c) </t>
  </si>
  <si>
    <t>(f)</t>
  </si>
  <si>
    <t>(a) LAE should include the loss adjuster's salary as well as the claims division's salaries.</t>
  </si>
  <si>
    <t>(b) May be combined with fire.</t>
  </si>
  <si>
    <t>(c) Schedule G, Lines 2a+2b+2c from CY statement.</t>
  </si>
  <si>
    <t>(d) Schedule G, Lines 2a+2b+2c from PY statement.</t>
  </si>
  <si>
    <t>(e) Schedule G, Line 2d from CY statement.</t>
  </si>
  <si>
    <t>(f) Schedule G, Line 2d from PY statement.</t>
  </si>
  <si>
    <t>Net Commission Expense</t>
  </si>
  <si>
    <t>Commisions incurred on:</t>
  </si>
  <si>
    <t>1.  Direct (a)</t>
  </si>
  <si>
    <t>2.  Reinsurance Assumed</t>
  </si>
  <si>
    <t>3.  Ceding reinsurance commission (b)</t>
  </si>
  <si>
    <t>4.  Contingent-net</t>
  </si>
  <si>
    <t xml:space="preserve">5.  Policy and membership fees </t>
  </si>
  <si>
    <t>(1+2-3+4+5)</t>
  </si>
  <si>
    <t xml:space="preserve">     (a)  Commissions paid (or retained by agent) </t>
  </si>
  <si>
    <t xml:space="preserve">     (b)  Ceding commissions received (or retained by company)  </t>
  </si>
  <si>
    <t>Schedule L</t>
  </si>
  <si>
    <t xml:space="preserve">Farm Mutual Annual Statement </t>
  </si>
  <si>
    <t>(Mailing Address)</t>
  </si>
  <si>
    <t>(City, State &amp; Zip Code)</t>
  </si>
  <si>
    <t>Organized or Incorporated</t>
  </si>
  <si>
    <t>(Company Name)</t>
  </si>
  <si>
    <t>Commenced Business</t>
  </si>
  <si>
    <t>(Federal Employer's Identification No.)</t>
  </si>
  <si>
    <t>(Fax No.)</t>
  </si>
  <si>
    <t>(Phone No.)</t>
  </si>
  <si>
    <t>E-mail Address:</t>
  </si>
  <si>
    <t xml:space="preserve">Financial Statement as of December 31, </t>
  </si>
  <si>
    <t>President</t>
  </si>
  <si>
    <t>Vice Pres.</t>
  </si>
  <si>
    <t>Secretary</t>
  </si>
  <si>
    <t>Treasurer</t>
  </si>
  <si>
    <t>Officers</t>
  </si>
  <si>
    <t>Name</t>
  </si>
  <si>
    <t>Address</t>
  </si>
  <si>
    <t xml:space="preserve">        Term Expires</t>
  </si>
  <si>
    <t>1.</t>
  </si>
  <si>
    <t>2.</t>
  </si>
  <si>
    <t>3.</t>
  </si>
  <si>
    <t>4.</t>
  </si>
  <si>
    <t>5.</t>
  </si>
  <si>
    <t>6.</t>
  </si>
  <si>
    <t>7.</t>
  </si>
  <si>
    <t>8.</t>
  </si>
  <si>
    <t>9.</t>
  </si>
  <si>
    <t>10.</t>
  </si>
  <si>
    <t>11.</t>
  </si>
  <si>
    <t>12.</t>
  </si>
  <si>
    <t>13.</t>
  </si>
  <si>
    <t>14.</t>
  </si>
  <si>
    <t>15.</t>
  </si>
  <si>
    <t>Directors</t>
  </si>
  <si>
    <t>Write-in Page</t>
  </si>
  <si>
    <r>
      <t>Write-ins for</t>
    </r>
    <r>
      <rPr>
        <b/>
        <sz val="10"/>
        <rFont val="Arial"/>
        <family val="2"/>
      </rPr>
      <t xml:space="preserve"> Receipt of Ledger Assets:</t>
    </r>
  </si>
  <si>
    <r>
      <t>Write-ins for</t>
    </r>
    <r>
      <rPr>
        <b/>
        <sz val="10"/>
        <rFont val="Arial"/>
        <family val="2"/>
      </rPr>
      <t xml:space="preserve"> Disbursements:</t>
    </r>
  </si>
  <si>
    <r>
      <t>Write-ins for</t>
    </r>
    <r>
      <rPr>
        <b/>
        <sz val="10"/>
        <rFont val="Arial"/>
        <family val="2"/>
      </rPr>
      <t xml:space="preserve"> Assets:</t>
    </r>
  </si>
  <si>
    <t>Total (P3,L16)</t>
  </si>
  <si>
    <r>
      <t>Write-ins for</t>
    </r>
    <r>
      <rPr>
        <b/>
        <sz val="10"/>
        <rFont val="Arial"/>
        <family val="2"/>
      </rPr>
      <t xml:space="preserve"> Liabilities:</t>
    </r>
  </si>
  <si>
    <t>Total (P4,L14)</t>
  </si>
  <si>
    <t xml:space="preserve">Year </t>
  </si>
  <si>
    <r>
      <t>Write-ins for</t>
    </r>
    <r>
      <rPr>
        <b/>
        <sz val="10"/>
        <rFont val="Arial"/>
        <family val="2"/>
      </rPr>
      <t xml:space="preserve"> Analysis of Assets:</t>
    </r>
  </si>
  <si>
    <t>Total (P5,L17)</t>
  </si>
  <si>
    <r>
      <t>Write-ins for</t>
    </r>
    <r>
      <rPr>
        <b/>
        <sz val="10"/>
        <rFont val="Arial"/>
        <family val="2"/>
      </rPr>
      <t xml:space="preserve"> Investment Income:</t>
    </r>
  </si>
  <si>
    <t>Total (Sch. F)</t>
  </si>
  <si>
    <t xml:space="preserve">To be completed by those companies which write a combination policy with any other company and also collect </t>
  </si>
  <si>
    <t>designated account.</t>
  </si>
  <si>
    <t>Total wind and/or liability premiums held on behalf of others but</t>
  </si>
  <si>
    <t>not yet remitted at the prior year end.</t>
  </si>
  <si>
    <t xml:space="preserve">Total amount of wind or liability premiums received by company </t>
  </si>
  <si>
    <t xml:space="preserve">(include handling fees, commisions, service fees, or other </t>
  </si>
  <si>
    <t>allowances).</t>
  </si>
  <si>
    <t>Handling fees, service fees, commissions, or other allowances</t>
  </si>
  <si>
    <t xml:space="preserve">which your company is paid and/or entitled to retain (included in </t>
  </si>
  <si>
    <t>item 2 above).</t>
  </si>
  <si>
    <t>Total amounts remitted by company to:</t>
  </si>
  <si>
    <t>a.  received directly from wind or liability carrier</t>
  </si>
  <si>
    <t>b.  retained from gross receipts</t>
  </si>
  <si>
    <t>c.  policyholders on returns or cancellations</t>
  </si>
  <si>
    <t>b.  agents</t>
  </si>
  <si>
    <t>a.  wind/liability carrier</t>
  </si>
  <si>
    <t>Total held on behalf of others, but not yet remitted at the current year end</t>
  </si>
  <si>
    <t>(line 5a + 5b + 5c) (P4,L8)</t>
  </si>
  <si>
    <t>General Interrogatories</t>
  </si>
  <si>
    <t>Do the members pay survey, membership, or policy fees at the time the</t>
  </si>
  <si>
    <t>policy is issued?  If yes, what is the fee per policy?</t>
  </si>
  <si>
    <t>Were any special assessments made during the year?</t>
  </si>
  <si>
    <t>Have all losses been adjusted in accordance with the provisions of the policy?</t>
  </si>
  <si>
    <t>Please provide, unless previously submitted, a complete copy of any reinsurance agreements that were in effect during</t>
  </si>
  <si>
    <t>the current year.</t>
  </si>
  <si>
    <t>What salaries were paid during the past year to the following officers?</t>
  </si>
  <si>
    <t xml:space="preserve">What, if any, commissions were paid during the past year to </t>
  </si>
  <si>
    <t>Analysis of Assets</t>
  </si>
  <si>
    <t>each of the following officers in addition to salary?</t>
  </si>
  <si>
    <t>How often do Directors meet?</t>
  </si>
  <si>
    <t>Amount of Directors' fees per meeting?</t>
  </si>
  <si>
    <t>Mileage reimbursement per mile</t>
  </si>
  <si>
    <t>How many employees does the company have? (Include only those employees</t>
  </si>
  <si>
    <t xml:space="preserve">whose salaries are included on Line 13 of Page 2.) </t>
  </si>
  <si>
    <t xml:space="preserve">                                                              Part-time (less than 32 hrs. per week)</t>
  </si>
  <si>
    <t xml:space="preserve">                                                              Full time (32 hrs. or more per week)  </t>
  </si>
  <si>
    <t>Please list:</t>
  </si>
  <si>
    <t>Name of Officer/Employee                                  Position</t>
  </si>
  <si>
    <t>Amt. of Bond at 12/31/CY</t>
  </si>
  <si>
    <t>Year _________</t>
  </si>
  <si>
    <t>Name of insurance company (surety) issuing bond:</t>
  </si>
  <si>
    <t>Is your bond a blanket bond?</t>
  </si>
  <si>
    <t>If yes, is it a commercial blanket or blanket position bond?</t>
  </si>
  <si>
    <t>Does the above list of bonded employees include all employees who</t>
  </si>
  <si>
    <t xml:space="preserve">  handle the company's funds?</t>
  </si>
  <si>
    <t>Does the surety bond coverage at December 31 of the current year on</t>
  </si>
  <si>
    <t xml:space="preserve">  officers/employees meet the minimum required amount based on</t>
  </si>
  <si>
    <t xml:space="preserve">  total admitted assets as shown on page 3 of this statement?</t>
  </si>
  <si>
    <t>If yes, to what amount?</t>
  </si>
  <si>
    <t>Please remit a copy of the rider effecting the increase in coverage as</t>
  </si>
  <si>
    <t xml:space="preserve">  soon as available.</t>
  </si>
  <si>
    <t>Does your company insure more than 100 policyholders?</t>
  </si>
  <si>
    <t>Less than 200?</t>
  </si>
  <si>
    <t>What is your company's gross insurance-in-force?</t>
  </si>
  <si>
    <t>Are the checks issued by the company countersigned by one of the officers?</t>
  </si>
  <si>
    <t>Are the securities of the company kept in a safe, fireproof place as</t>
  </si>
  <si>
    <t xml:space="preserve">required by rules and regulations issued by the Illinois Department of </t>
  </si>
  <si>
    <t>16.</t>
  </si>
  <si>
    <t>Does your company retain duplicate deposit slips covering all bank deposits?</t>
  </si>
  <si>
    <t>-24-</t>
  </si>
  <si>
    <t>-26-</t>
  </si>
  <si>
    <t>Are all checks listed in detail?</t>
  </si>
  <si>
    <t>17.</t>
  </si>
  <si>
    <t>How many Directors are producing agents of your company?</t>
  </si>
  <si>
    <t>How many producing agents does your company retain that are not Directors?</t>
  </si>
  <si>
    <t>18.</t>
  </si>
  <si>
    <t>Does the company share office space with an agent or agency?</t>
  </si>
  <si>
    <t>If yes, is there a written agreement?</t>
  </si>
  <si>
    <t>Does this agreement include terms for sharing of office expenses?</t>
  </si>
  <si>
    <t>19.</t>
  </si>
  <si>
    <t>20.</t>
  </si>
  <si>
    <t>What commission rate does your company pay during each</t>
  </si>
  <si>
    <t>21.</t>
  </si>
  <si>
    <t>What types of property does your company insure?</t>
  </si>
  <si>
    <t>22.</t>
  </si>
  <si>
    <t>windstorm, etc.)</t>
  </si>
  <si>
    <t>What type of risk does your company cover? (fire, extended coverage,</t>
  </si>
  <si>
    <t>23.</t>
  </si>
  <si>
    <t>Do you write a combination policy with any other company?</t>
  </si>
  <si>
    <t>24.</t>
  </si>
  <si>
    <t>Does your company allow insureds to pay premiums on an installment basis?</t>
  </si>
  <si>
    <t>If yes, approximately what percentage of your business is billed on this basis?</t>
  </si>
  <si>
    <t>25.</t>
  </si>
  <si>
    <t>What is the lowest percent of the value of the property that the company</t>
  </si>
  <si>
    <t>insurers?</t>
  </si>
  <si>
    <t>26.</t>
  </si>
  <si>
    <t>How often does you company reassess the value of the property insured?</t>
  </si>
  <si>
    <t>27.</t>
  </si>
  <si>
    <t>Has any change been made during the year of this statement in the policy,</t>
  </si>
  <si>
    <t>articles of incorporation and bylaws of your company?</t>
  </si>
  <si>
    <t>If not previously filed, furnish the Division of Insurance with this information.</t>
  </si>
  <si>
    <t>28.</t>
  </si>
  <si>
    <t>Do you have a formal agents agreement?</t>
  </si>
  <si>
    <t xml:space="preserve">If yes, does this agents agreement state that ownership of the renewals </t>
  </si>
  <si>
    <t>belongs to your company or to the agent?</t>
  </si>
  <si>
    <t>29.</t>
  </si>
  <si>
    <t>Are any of the risks written by your company reinsured by other companies?</t>
  </si>
  <si>
    <t>30.</t>
  </si>
  <si>
    <t>If company carries annual aggregate excess loss reinsurance, give name</t>
  </si>
  <si>
    <t>of the company assuming such liability.</t>
  </si>
  <si>
    <t>31.</t>
  </si>
  <si>
    <t>What is the attachment or inception point?</t>
  </si>
  <si>
    <t xml:space="preserve">What percentage does the reinsurer pay once the maximum </t>
  </si>
  <si>
    <t>attachment or inception point has been reached?</t>
  </si>
  <si>
    <t>give name of counties.  If township company, give name of townships.</t>
  </si>
  <si>
    <t>32.</t>
  </si>
  <si>
    <t>Is your company writing outside this territory?</t>
  </si>
  <si>
    <t>33.</t>
  </si>
  <si>
    <t>Is the company audited annually or periodically by an outside Certified</t>
  </si>
  <si>
    <t>Public Accounting firm?</t>
  </si>
  <si>
    <t>If yes, give name, address, and phone number.</t>
  </si>
  <si>
    <t>34.</t>
  </si>
  <si>
    <t>Name, address and phone number of person who prepared statement.</t>
  </si>
  <si>
    <t>Section 10(2) states, "No Farm Mutual Insurance Company authorized to write the kinds of insurance enumerated in</t>
  </si>
  <si>
    <t>Section 5 of this act may expose itself to any loss of any one risk in an amount in excess of $20,000.00 plus 10% of its</t>
  </si>
  <si>
    <t>policyholders' surplus in excess of $20,000.00.  This Section defines a single risk as "all real and personal property in one</t>
  </si>
  <si>
    <t xml:space="preserve">fixed location and not separated by 50 feet." Also, "A Farm Mutual Insurance Company insuring against the perils of wind </t>
  </si>
  <si>
    <t xml:space="preserve">or hail must have and maintain catastrophic reinsurance which limits the company's exposure to any one loss occurrence to 20% </t>
  </si>
  <si>
    <t>of its policyholders' surplus."  Whereas, "as regards the peril of wind or hail, the term (loss occurrence) shall mean all losses</t>
  </si>
  <si>
    <t>occasioned by tornadoes, cyclones, wind storms, hurricanes, or hail stones arising from the same atmospheric disturbance and</t>
  </si>
  <si>
    <t>occuring during any continuous period of not less than 48 hours."</t>
  </si>
  <si>
    <t xml:space="preserve">Is your company fully in compliance with the above provision s of the 1986 Farm Mutual Act as pertains to limitations of risk? </t>
  </si>
  <si>
    <t>Yes_____  No______  If no, please explain fully.</t>
  </si>
  <si>
    <t xml:space="preserve">State of Illinois </t>
  </si>
  <si>
    <t xml:space="preserve">President, and </t>
  </si>
  <si>
    <t xml:space="preserve">Secretary of the </t>
  </si>
  <si>
    <t>Instructions to the Annual Statement</t>
  </si>
  <si>
    <t>Receipt of Ledger Assets (page 1):</t>
  </si>
  <si>
    <t xml:space="preserve">Line 1 - </t>
  </si>
  <si>
    <t>Must agree with column 1, page 5 of last year's statement.</t>
  </si>
  <si>
    <t xml:space="preserve">Line 2 - </t>
  </si>
  <si>
    <t xml:space="preserve">but not yet submitted to the company. </t>
  </si>
  <si>
    <t>Line 3 -</t>
  </si>
  <si>
    <t>Include direct premiums received for new, renewal and annual premiums.  Include premiums held by agent</t>
  </si>
  <si>
    <t xml:space="preserve">Line 2A must show directly written fire, allied lines and other perils.  Line 2B must include directly written </t>
  </si>
  <si>
    <t xml:space="preserve">wind premiums.  Do not include on this line any wind, liability, or other premium written on a combination </t>
  </si>
  <si>
    <t>policy with any other insurer.  Special assessments must be disclosed as a write-in item on page 1.</t>
  </si>
  <si>
    <t xml:space="preserve">Line 4 - </t>
  </si>
  <si>
    <t>Include only premiums received for reinsurance assumed.</t>
  </si>
  <si>
    <t xml:space="preserve">Line 6 - </t>
  </si>
  <si>
    <r>
      <t xml:space="preserve">Enter premiums remitted to reinsurer, </t>
    </r>
    <r>
      <rPr>
        <b/>
        <sz val="8"/>
        <rFont val="Arial"/>
        <family val="2"/>
      </rPr>
      <t xml:space="preserve">gross </t>
    </r>
    <r>
      <rPr>
        <sz val="8"/>
        <rFont val="Arial"/>
        <family val="2"/>
      </rPr>
      <t xml:space="preserve">for any ceding commissions, for pro rata reinsurance  </t>
    </r>
  </si>
  <si>
    <t>(quota share and surplus share), including both treaty and facultative cessions.  Ceding commissions are</t>
  </si>
  <si>
    <t>to be reported on Line 18 of Page 1.</t>
  </si>
  <si>
    <t xml:space="preserve">Line 7 - </t>
  </si>
  <si>
    <t>Enter premiums remitted to reinsurer for excess loss, catastrophe and excess facultative reinsurance.</t>
  </si>
  <si>
    <t>Line 8 -</t>
  </si>
  <si>
    <t xml:space="preserve">Enter the amount paid on cancellation or overpayment of premiums.  Total of lines 6, 7, and 8 should be </t>
  </si>
  <si>
    <r>
      <t xml:space="preserve">deducted from line 5.  </t>
    </r>
    <r>
      <rPr>
        <b/>
        <sz val="8"/>
        <rFont val="Arial"/>
        <family val="2"/>
      </rPr>
      <t>Do not show these items as disbursements on page 2.</t>
    </r>
  </si>
  <si>
    <t>Line 12 -</t>
  </si>
  <si>
    <t xml:space="preserve">Report the amount of interest received on savings accounts and certificates of deposit in banks and </t>
  </si>
  <si>
    <t>savings and loans.</t>
  </si>
  <si>
    <t xml:space="preserve">Line 13 - </t>
  </si>
  <si>
    <t xml:space="preserve">stock.  Short-term capital gain's dividends and long-term capital gain's dividends shall be included on this </t>
  </si>
  <si>
    <t>line.</t>
  </si>
  <si>
    <t xml:space="preserve">Line 15 - </t>
  </si>
  <si>
    <t>Enter the amount of cash received when a ledger asset has been sold or redeemed.  For example, the face</t>
  </si>
  <si>
    <t xml:space="preserve">amount of a bond which was redeemed during the year would be entered.  Interest received upon </t>
  </si>
  <si>
    <t>23.  Total</t>
  </si>
  <si>
    <t xml:space="preserve">      Interest &amp; Dividends</t>
  </si>
  <si>
    <t xml:space="preserve">  Due &amp; Accrued</t>
  </si>
  <si>
    <t xml:space="preserve">Insurance Company, being duly sworn, each for himself deposes and says that they are the above described officers of the </t>
  </si>
  <si>
    <t>http://insurance.illinois.gov</t>
  </si>
  <si>
    <t>Illinois Department of Insurance</t>
  </si>
  <si>
    <t>company, and that the foregoing Annual Statement, with the Schedules and explanations herein contained, annexed or referred</t>
  </si>
  <si>
    <t>to, are a full and correct Statement of all the Assets, Liabilities, Receipts, and Disbursements, and of the condtion and affairs of said</t>
  </si>
  <si>
    <t xml:space="preserve">Company on the said </t>
  </si>
  <si>
    <t>day of</t>
  </si>
  <si>
    <t>,</t>
  </si>
  <si>
    <r>
      <t xml:space="preserve">, </t>
    </r>
    <r>
      <rPr>
        <sz val="8"/>
        <rFont val="Arial"/>
        <family val="2"/>
      </rPr>
      <t>and for the period ended on that day, as the same were</t>
    </r>
  </si>
  <si>
    <t xml:space="preserve">County of </t>
  </si>
  <si>
    <t xml:space="preserve">in fact and as the same are shown by the books of the Company, and that the foregoing declaration and answers are true, </t>
  </si>
  <si>
    <t>according to the best of their information, knowledge and belief, respectively.</t>
  </si>
  <si>
    <t>, President</t>
  </si>
  <si>
    <t>Pres.</t>
  </si>
  <si>
    <t>V.P.</t>
  </si>
  <si>
    <t>Sec.</t>
  </si>
  <si>
    <t>Treas.</t>
  </si>
  <si>
    <t>hours per week</t>
  </si>
  <si>
    <t>General Interrogatories continued</t>
  </si>
  <si>
    <t>Reinsurance losses paid (on assumed business)</t>
  </si>
  <si>
    <t>Agents' balances charged off</t>
  </si>
  <si>
    <t>(p. 5, col. 4, line 18)</t>
  </si>
  <si>
    <t xml:space="preserve">Schedule A </t>
  </si>
  <si>
    <t>, Secretary</t>
  </si>
  <si>
    <t>Suscribed in my presence and sword to before me, by:</t>
  </si>
  <si>
    <t>, as President</t>
  </si>
  <si>
    <t>, as Secretary</t>
  </si>
  <si>
    <t>and</t>
  </si>
  <si>
    <t>of the above named Insurance Company, this</t>
  </si>
  <si>
    <t>WITNESS my hand and seal.</t>
  </si>
  <si>
    <t>Notary Public</t>
  </si>
  <si>
    <t>County, Illinois</t>
  </si>
  <si>
    <t xml:space="preserve">information could result in a fine.  </t>
  </si>
  <si>
    <t>-1-</t>
  </si>
  <si>
    <t>-2-</t>
  </si>
  <si>
    <t>-4-</t>
  </si>
  <si>
    <t>-5-</t>
  </si>
  <si>
    <t>-7-</t>
  </si>
  <si>
    <t>-8-</t>
  </si>
  <si>
    <t>-9-</t>
  </si>
  <si>
    <t>(continued)</t>
  </si>
  <si>
    <t>-10-</t>
  </si>
  <si>
    <t>-11-</t>
  </si>
  <si>
    <t>-12-</t>
  </si>
  <si>
    <t>-13-</t>
  </si>
  <si>
    <t>-14-</t>
  </si>
  <si>
    <t>-16-</t>
  </si>
  <si>
    <t>-17-</t>
  </si>
  <si>
    <t>-18-</t>
  </si>
  <si>
    <t>-19-</t>
  </si>
  <si>
    <t>-20-</t>
  </si>
  <si>
    <t>-22-</t>
  </si>
  <si>
    <t>redemption would be included in line 11 above.  An entry would also be made on line 26 of page 2.</t>
  </si>
  <si>
    <t xml:space="preserve">Line 16 - </t>
  </si>
  <si>
    <t>Enter the amount received for the sale of non-ledger assets such as office equipment.</t>
  </si>
  <si>
    <t xml:space="preserve">Line 18 - </t>
  </si>
  <si>
    <t xml:space="preserve">Line 19 - </t>
  </si>
  <si>
    <t>Enter amount of commission received from reinsurer for ceding premiums to them.</t>
  </si>
  <si>
    <t>Enter amount of premiums collected (net of any fees or commissions) for wind, liability or other coverages</t>
  </si>
  <si>
    <t>written on a combination policy.</t>
  </si>
  <si>
    <t xml:space="preserve">Line 20 - </t>
  </si>
  <si>
    <t>Enter amount of commission or fees received or retained on combination policies.</t>
  </si>
  <si>
    <t>Disbursements of Ledger Assets (page 2):</t>
  </si>
  <si>
    <t>Line 2 -</t>
  </si>
  <si>
    <t>Enter amount of losses paid to the company’s policyholders.</t>
  </si>
  <si>
    <t xml:space="preserve">Line 3 - </t>
  </si>
  <si>
    <t>Enter amount of reinsurance losses paid to other companies.</t>
  </si>
  <si>
    <t xml:space="preserve">Line 5 - </t>
  </si>
  <si>
    <t>Enter amount of cash proceeds from salvage and subrogation.</t>
  </si>
  <si>
    <t>Fees (per policy charges), including those retained by agents, must be shown on this line.</t>
  </si>
  <si>
    <t>Disbursements of Ledger Assets (page 2) Continued</t>
  </si>
  <si>
    <t xml:space="preserve">Enter all reinsurance payments received.  This should include both excess loss payments received as </t>
  </si>
  <si>
    <t>well as pro rata loss payments received.</t>
  </si>
  <si>
    <t xml:space="preserve">Line 9 - </t>
  </si>
  <si>
    <t>Adjusting expense should include salaries paid to adjusters.</t>
  </si>
  <si>
    <t xml:space="preserve">Line 12 - </t>
  </si>
  <si>
    <t xml:space="preserve">The salary of the company's secretary should be included in this line since he/she is an officer of the </t>
  </si>
  <si>
    <t>company.  Include only those amounts actually disbursed for officers' salaries during the year.  Unpaid</t>
  </si>
  <si>
    <t>salary expense must be reported on page 4, line 3.</t>
  </si>
  <si>
    <t xml:space="preserve">The salary of the company's secretary should not be included in this line since he/she is an officer of the </t>
  </si>
  <si>
    <t xml:space="preserve">Enter only the employer's share of payroll taxes actually disbursed by the company during the year </t>
  </si>
  <si>
    <t xml:space="preserve">including unemployment and solcial security taxes.  Unpaid payroll tax expense must be reported on </t>
  </si>
  <si>
    <t>page 4, line 11.</t>
  </si>
  <si>
    <t xml:space="preserve">Line 26 - </t>
  </si>
  <si>
    <t>Enter the book value of ledger assets such as bonds or real estate which were sold during the year.</t>
  </si>
  <si>
    <t>This has the effect of removing the item from the company's ledger assets.</t>
  </si>
  <si>
    <t xml:space="preserve">Line 28 - </t>
  </si>
  <si>
    <t xml:space="preserve">Line 29 - </t>
  </si>
  <si>
    <t>Enter the amount of premium remitted to the other company on combination policies.</t>
  </si>
  <si>
    <t xml:space="preserve">Line 30 - </t>
  </si>
  <si>
    <t>Enter the amount of commission paid to agents on combination policies by this company.</t>
  </si>
  <si>
    <t xml:space="preserve">Line 31 - </t>
  </si>
  <si>
    <t>Enter the amount of premiums returned or cancelled on combination policies.</t>
  </si>
  <si>
    <t>Assets (page 3):</t>
  </si>
  <si>
    <t xml:space="preserve">Page 3 reflects the assets portion of the balance sheet.  The first column is to show the amounts of admitted assets </t>
  </si>
  <si>
    <t>held at December 31 of the current year.  These amounts are derived from the Analysis of Admitted Assets on Page 5</t>
  </si>
  <si>
    <t>The second column contains comparative data from the prior year.</t>
  </si>
  <si>
    <t>Liabilities &amp; Surplus  (page 4):</t>
  </si>
  <si>
    <t xml:space="preserve">A liability must be shown for all losses that remain unpaid at the end of the year.  Incurred but not reported losses </t>
  </si>
  <si>
    <t>(IBNR) are losses that occurred before year end but had not been reported to the company.  This includes losses that</t>
  </si>
  <si>
    <t xml:space="preserve">were subsequently reported prior to the preparation of the annual statement as well as an estimate of any losses </t>
  </si>
  <si>
    <t xml:space="preserve">The collection of any wind or liability premiums by your company under such a combined policy must be shown on </t>
  </si>
  <si>
    <t>item 4 and as separately itemized disbursements on page 2.  Commissions relating to combined policies must never</t>
  </si>
  <si>
    <t>be included with commissions due to directly written business on page 2, line 11.</t>
  </si>
  <si>
    <t xml:space="preserve">Any amounts yet to be forwarded to others, including amounts held by your company in separate accounts, must be </t>
  </si>
  <si>
    <t xml:space="preserve">The fact that your company maintains the wind and/or liability premiums in a separate account, and may in fact name </t>
  </si>
  <si>
    <t xml:space="preserve">that account a "premium fund trust account, " does not exclude you from the above reporting requirements.  A true </t>
  </si>
  <si>
    <t xml:space="preserve">"premium fund trust account," would be established by any agent or agency in their capacity as agent for the wind   </t>
  </si>
  <si>
    <t xml:space="preserve">and/or liability insurer.  The name of your company would not appear on such an account.  Neither would your </t>
  </si>
  <si>
    <t xml:space="preserve">company place any funds into such an account or withdraw any funds from it.  </t>
  </si>
  <si>
    <t xml:space="preserve">farm property, growing crops, buildings and personal property, residence, or churches, schools and community </t>
  </si>
  <si>
    <t>buildings.</t>
  </si>
  <si>
    <t>Schedule C</t>
  </si>
  <si>
    <t>Stocks and Mutual Funds</t>
  </si>
  <si>
    <t xml:space="preserve">Name of Corporation </t>
  </si>
  <si>
    <t>Acquired</t>
  </si>
  <si>
    <t xml:space="preserve">Number </t>
  </si>
  <si>
    <t xml:space="preserve">Part I - Stocks and Mutual Funds Held at Year </t>
  </si>
  <si>
    <t>Shares</t>
  </si>
  <si>
    <t>Market Value</t>
  </si>
  <si>
    <t>Capital Gains (+)</t>
  </si>
  <si>
    <t>&amp; Losses (-)</t>
  </si>
  <si>
    <t>(Col. 5 minus Col. 4)</t>
  </si>
  <si>
    <t>Unrealized Capital</t>
  </si>
  <si>
    <t xml:space="preserve">Cash </t>
  </si>
  <si>
    <t>Dividends</t>
  </si>
  <si>
    <t>During CY</t>
  </si>
  <si>
    <t xml:space="preserve">Reinvested </t>
  </si>
  <si>
    <t>Declared</t>
  </si>
  <si>
    <t>but</t>
  </si>
  <si>
    <t>Unpaid CY</t>
  </si>
  <si>
    <t xml:space="preserve">Declared </t>
  </si>
  <si>
    <t>Unpaid PY</t>
  </si>
  <si>
    <t xml:space="preserve"> Unrealized </t>
  </si>
  <si>
    <t>16.  Unrealized Capital Gain or Loss on Secruities Currently Held (P.10, L.25, Col. 7 minus P.10, L.25, Col 8):</t>
  </si>
  <si>
    <t>18.  Net Unrealized Capital Gain or Loss (P.11. L.16 minus P. 11, L 17):</t>
  </si>
  <si>
    <t xml:space="preserve">17.  Reversal of Previously Recognized Unrealized Capital Gain or Loss  on Securities Sold During Current Year (P.11, L.8, Col. 6)                                              </t>
  </si>
  <si>
    <t>21. + P.11, L.8, Col. 7:</t>
  </si>
  <si>
    <t>22. + P.11, L.15, Col. 4:</t>
  </si>
  <si>
    <t>19.  P.10, L.25, Col. 9:</t>
  </si>
  <si>
    <t>20. +P.10, L.25, Col. 10:</t>
  </si>
  <si>
    <t>P6,L11</t>
  </si>
  <si>
    <t xml:space="preserve">P. 6, L.9 </t>
  </si>
  <si>
    <t>P. 6, L. 8</t>
  </si>
  <si>
    <t>(b) List of write-ins on page 22.</t>
  </si>
  <si>
    <t>P6, L1</t>
  </si>
  <si>
    <t>P6, L2</t>
  </si>
  <si>
    <t>P6, L3</t>
  </si>
  <si>
    <t>P6, L4</t>
  </si>
  <si>
    <t xml:space="preserve">           - Ceding commissions receivable (PY) (P3, L15, Col. 2)</t>
  </si>
  <si>
    <t xml:space="preserve">           + Ceding commissions receivable (CY) (P3, L15, Col.1)</t>
  </si>
  <si>
    <t xml:space="preserve">           + Unpaid commissions (CY) (P4, L4, Col. 1)</t>
  </si>
  <si>
    <t xml:space="preserve">           -  Unpaid commissions, prior year (PY) (P4, L4, Col. 2)</t>
  </si>
  <si>
    <t>Schedule M</t>
  </si>
  <si>
    <t>1.  Income Tax Refund Received (P 1, L21)</t>
  </si>
  <si>
    <t>2.  Income Tax Refund Due (CY) (P3, L 14, Col. 1)</t>
  </si>
  <si>
    <t>3.  Income Tax Refund Due (PY) (P3, L 14, Col. 2)</t>
  </si>
  <si>
    <t>4.  Income Taxes Paid (P2, L32)</t>
  </si>
  <si>
    <t>5.  Income Taxes Payable (CY) (P4, L10, Col. 1)</t>
  </si>
  <si>
    <t>6.  Income Taxes Payable (PY) (P4, L10, Col. 2)</t>
  </si>
  <si>
    <t>7. Income Taxes Incurred (1+2-3-4-5+6)</t>
  </si>
  <si>
    <t>P6, L16</t>
  </si>
  <si>
    <t>___________</t>
  </si>
  <si>
    <t>_______________________________Insurance Company</t>
  </si>
  <si>
    <t>Year_________</t>
  </si>
  <si>
    <t>Col. (1+2-3)</t>
  </si>
  <si>
    <t>Legal and Auditing Expense</t>
  </si>
  <si>
    <t>Salaries and Expenses of Officers, Directors and Committees</t>
  </si>
  <si>
    <t>Salaries of Offfice Employees</t>
  </si>
  <si>
    <t>Premium on Officers' Bonds</t>
  </si>
  <si>
    <t>General Office Expense including Rent</t>
  </si>
  <si>
    <t>Taxes and Repairs on Real Estate</t>
  </si>
  <si>
    <t>Insurance Department Licenses and Fees</t>
  </si>
  <si>
    <t>Payroll Taxes</t>
  </si>
  <si>
    <t>Advertising, Printing, and Stationery</t>
  </si>
  <si>
    <t>Telegraph, Telephone, Express, and Postage</t>
  </si>
  <si>
    <t>National and State  Association Dues</t>
  </si>
  <si>
    <t>Fire Department Fees</t>
  </si>
  <si>
    <t>Agents' Balances Charged Off</t>
  </si>
  <si>
    <t>Interest on Borrowed Money</t>
  </si>
  <si>
    <t>Purchase of Non-ledger Asset</t>
  </si>
  <si>
    <t>Annual Depreciation Expense</t>
  </si>
  <si>
    <t>* Aggregate Write-ins (itemize)</t>
  </si>
  <si>
    <t>Total Expenses</t>
  </si>
  <si>
    <t>The amounts in this column come from Page 2, Lines 10 through 23, 25, 27, 28 and 32.</t>
  </si>
  <si>
    <t>P. 6, L. 5</t>
  </si>
  <si>
    <t>Enter current year depreciation on home office building from Page 12, Column 7.</t>
  </si>
  <si>
    <r>
      <t xml:space="preserve">(page 10, col.6, lines 8, 16 and 24 respectively (if </t>
    </r>
    <r>
      <rPr>
        <b/>
        <sz val="8"/>
        <rFont val="Arial"/>
        <family val="2"/>
      </rPr>
      <t>negative</t>
    </r>
    <r>
      <rPr>
        <sz val="8"/>
        <rFont val="Arial"/>
        <family val="2"/>
      </rPr>
      <t>)).</t>
    </r>
  </si>
  <si>
    <t xml:space="preserve">company stock and preferred stock since the securities were purchased (page 10, col.6, lines 8,16, and 24 </t>
  </si>
  <si>
    <t>Statement of Income (page 6)</t>
  </si>
  <si>
    <t xml:space="preserve">This statement shows the income generated from of underwriting, investments and other income sources along with </t>
  </si>
  <si>
    <t xml:space="preserve">the company's overall profitability.  The components of the Statement of Income are derived from the various </t>
  </si>
  <si>
    <t xml:space="preserve">schedules contained in the annual statement.  Each line of this statement has a reference in parenthesis that shows </t>
  </si>
  <si>
    <t xml:space="preserve">where the entry on the line is derived.  </t>
  </si>
  <si>
    <t>Schedule A - Cash (page 7 and 8):</t>
  </si>
  <si>
    <t>Schedule B -  Bonds (page 9):</t>
  </si>
  <si>
    <t>Schedule C (Pages 10 and 11):</t>
  </si>
  <si>
    <t>Schedule D - Real Estate (page 12):</t>
  </si>
  <si>
    <t>Schedule G - Net Unpaid Losses &amp; Adjusting Fee (page 15):</t>
  </si>
  <si>
    <t>Schedule I - Net Premium Earned (page 17):</t>
  </si>
  <si>
    <t>Schedule J - Losses Incurred (page 18):</t>
  </si>
  <si>
    <t>Schedule K - LAE (page 19):</t>
  </si>
  <si>
    <t>Schedule L - Net Commission Expense (page 20):</t>
  </si>
  <si>
    <t>Schedule M - Income Taxes incurred (page 20):</t>
  </si>
  <si>
    <t xml:space="preserve">This schedule is used to calculated the income taxes (both state and federal) incurred by the company during </t>
  </si>
  <si>
    <t>the year.</t>
  </si>
  <si>
    <r>
      <t>This schedule is no longer optional</t>
    </r>
    <r>
      <rPr>
        <sz val="8"/>
        <rFont val="Arial"/>
        <family val="2"/>
      </rPr>
      <t>.</t>
    </r>
  </si>
  <si>
    <t>This schedule is used to calculated the amount of expenses (other than commissions) that the company incurred</t>
  </si>
  <si>
    <t xml:space="preserve">during the year.  Footnotes (a), (b) and (c) on this schedule indicate where the entries in the columns are derived.  </t>
  </si>
  <si>
    <t>Wind Schedule (page 24):</t>
  </si>
  <si>
    <t>page 24, item 2 and as itemized receipts from other sources on page 1.  Any commissions or service fees retained or</t>
  </si>
  <si>
    <t xml:space="preserve">returns to policyholders and commissions shared with or paid to agents or others) must be shown both on page 24, </t>
  </si>
  <si>
    <t>Schedule N - Other Underwriting Expenses (page 21):</t>
  </si>
  <si>
    <t>shown both on page 24, item 5 and as separately itemized liabilities on page 4.</t>
  </si>
  <si>
    <t>General Interrogatories (page 25):</t>
  </si>
  <si>
    <t>The answer to question 21 should specifically identify each class of property insured by your company, such as:</t>
  </si>
  <si>
    <t>The amounts in this column come from liabilities on Page 4 of current year's statement.</t>
  </si>
  <si>
    <t>The amounts in this column come from liabilities on Page 4 of the prior year's statement.</t>
  </si>
  <si>
    <t>List of write-ins on Page 23</t>
  </si>
  <si>
    <t>Schedule N</t>
  </si>
  <si>
    <t>Aggregate</t>
  </si>
  <si>
    <t xml:space="preserve">Gains (+) &amp; </t>
  </si>
  <si>
    <t xml:space="preserve"> Losses (-)</t>
  </si>
  <si>
    <t>8.  Total Mutual Funds (a)</t>
  </si>
  <si>
    <t>Common Stock</t>
  </si>
  <si>
    <t>16.  Total Preferred Stock (b)</t>
  </si>
  <si>
    <t>24.  Total Common Stock (b)</t>
  </si>
  <si>
    <t xml:space="preserve">25.  Total Mutual Funds and </t>
  </si>
  <si>
    <t>Stocks (d)</t>
  </si>
  <si>
    <t>Sch. F, Col 4</t>
  </si>
  <si>
    <t>Sch. F, Col 5</t>
  </si>
  <si>
    <t>(d) Add Line 8+Line 16+Line 24</t>
  </si>
  <si>
    <t>-3-</t>
  </si>
  <si>
    <t xml:space="preserve">Part II - Stocks and Mutual Funds Sold During  </t>
  </si>
  <si>
    <t>8.  Totals</t>
  </si>
  <si>
    <t>Disposed</t>
  </si>
  <si>
    <t>and Reinvested</t>
  </si>
  <si>
    <t>Cash Dividends</t>
  </si>
  <si>
    <t xml:space="preserve">Part III - Stocks and Mutual Funds Purchased and Sold During  </t>
  </si>
  <si>
    <t>Name of Corporation</t>
  </si>
  <si>
    <t>Date Acquired</t>
  </si>
  <si>
    <t>Received &amp; Reinvested</t>
  </si>
  <si>
    <t>15.  Totals</t>
  </si>
  <si>
    <t>Total Dividends Received or Reinvested During Current Year</t>
  </si>
  <si>
    <t>occurring in the current year but remaining unreported.  Most companies base this estimate on prior experience.</t>
  </si>
  <si>
    <t xml:space="preserve">Unpaid commissions owed to agents must be shown as a liability and not as an offset to agents' balances.  Also, </t>
  </si>
  <si>
    <t>payroll taxes withheld for employees and not yet remitted must be shown as a separate write-in liability.</t>
  </si>
  <si>
    <t>Analysis of Assets (page 5):</t>
  </si>
  <si>
    <t>Likewise, they are also either admitted or non-admitted.  The ledger asset column should contain all assets listed on the</t>
  </si>
  <si>
    <t xml:space="preserve">company's books.  The non-ledger column should contain all remaining assets.  These often include such items as </t>
  </si>
  <si>
    <r>
      <t xml:space="preserve">        </t>
    </r>
    <r>
      <rPr>
        <b/>
        <sz val="8"/>
        <rFont val="Arial"/>
        <family val="2"/>
      </rPr>
      <t>to account balance during current year.</t>
    </r>
  </si>
  <si>
    <t>policyholders.  The non-ledger assets column should also include the increase in the market value of mutual funds,</t>
  </si>
  <si>
    <t xml:space="preserve">Column 9 should include all interest received throughout the year.  Any accrued interest that was included in the </t>
  </si>
  <si>
    <t xml:space="preserve">purchase price of the bonds should then be subtracted from the total on the line provided (Pd for Accr'd Interest).   </t>
  </si>
  <si>
    <t>Interest on bonds sold (received prior to the date sold) should also be listed on the line provided.</t>
  </si>
  <si>
    <t xml:space="preserve">Line 2D includes reinsurance recoverable on all unpaid loss adjusting fees (I.e., reported and adjusted, reported but </t>
  </si>
  <si>
    <t>not adjusted, and incurred but not reported).</t>
  </si>
  <si>
    <t>The totals in columns 2 and 3 should match Premiums Written in Footnote (b) and Net Reinsurance Ceded in Footnote</t>
  </si>
  <si>
    <t>( c ), respectively.</t>
  </si>
  <si>
    <t>Uncollected Premium CY and Uncollected Premium PY in Footnote (b) should be taken from Page 3, line 6, column 1</t>
  </si>
  <si>
    <t xml:space="preserve">and column 2, respectively.  Any premiums collected by any agent and not submitted to the company should be </t>
  </si>
  <si>
    <t>included on page 1, line 2, but not included in Uncollected Premiums CY and Uncollected Premiums PY of Footnote (b).</t>
  </si>
  <si>
    <t xml:space="preserve">Be sure to make the distinction between column 4 (reinsurance recovered) and columns 5 and 6 (reinsurance </t>
  </si>
  <si>
    <t>recoverable).  Columns 5 and 6 are receivables due from your company's reinsurer on losses your company had</t>
  </si>
  <si>
    <t xml:space="preserve">paid prior to year end.  Columns 10 and 11 represent amounts that will be receivable from reinsurer on losses </t>
  </si>
  <si>
    <t>Loss adjustment expenses should include the salary of any loss adjusters (the adjuster's salary is not to be included in</t>
  </si>
  <si>
    <t>salaries).</t>
  </si>
  <si>
    <t>Any commission your company received on ceded premiums should be listed at item 3 (ceding reinsurance</t>
  </si>
  <si>
    <t>commission).  Item 5 includes only the commission incurred on policy and membership fees, not the fees themselves.</t>
  </si>
  <si>
    <t>Companies that write a combined policy with another company must not include those wind or liability premiums with</t>
  </si>
  <si>
    <t xml:space="preserve">their own premiums on page 1, line 2 of the statement.  This would also apply to wind companies that collect fire </t>
  </si>
  <si>
    <t xml:space="preserve">premiums on behalf of other companies under a combined policy.  </t>
  </si>
  <si>
    <t>Column 12 should contain the year's amortized discount and column 13 will contain the year's amortized premium.</t>
  </si>
  <si>
    <t>Cost is the amount that the company paid for the security.  Market value is the value of the securities at the statement</t>
  </si>
  <si>
    <t xml:space="preserve">date or disposal date as reported by the New York Stock Exchange, American Stock Exchange, and the National </t>
  </si>
  <si>
    <t>Association of Securities Dealers Automated Quotation (NASDAQ) systems or Mutual Fund Quotations.</t>
  </si>
  <si>
    <t xml:space="preserve">Property and improvement descriptions must be complete.  Capital Improvements are to be listed separately.  As a </t>
  </si>
  <si>
    <t xml:space="preserve">result of the Director's bulletin dated November 8, 2002, depreciation is no longer optional.  Any land assets held by </t>
  </si>
  <si>
    <t>assets by using either a straight-line or a more accelerated method.  For those companies that have not depreciated</t>
  </si>
  <si>
    <t>their home office buildings in the past, the home office building is to be depreciated over the remaining useful life of the</t>
  </si>
  <si>
    <t xml:space="preserve">building.  The building and some improvments may have different useful lives.  Accordingly, depreciation of the </t>
  </si>
  <si>
    <t xml:space="preserve">improvements may need to be calculated separately from the building.   Improvements, such as replacement of the </t>
  </si>
  <si>
    <t>roof, heating and air conditioning and land improvements (landscaping, parking lot improvements, etc.) must be</t>
  </si>
  <si>
    <t xml:space="preserve">depreciated separely from the home office building over the remaining useful life of the building (see bulletin dated </t>
  </si>
  <si>
    <t>November 8, 2002).  In Column 3, the company should record the original useful life assigned to the asset.  The useful</t>
  </si>
  <si>
    <t>life recognized is the company's starting point for determining depreciation.  The original useful life determination will</t>
  </si>
  <si>
    <t>not change from year to year.</t>
  </si>
  <si>
    <r>
      <t xml:space="preserve">respectively (if </t>
    </r>
    <r>
      <rPr>
        <b/>
        <sz val="8"/>
        <rFont val="Arial"/>
        <family val="2"/>
      </rPr>
      <t>positive</t>
    </r>
    <r>
      <rPr>
        <sz val="8"/>
        <rFont val="Arial"/>
        <family val="2"/>
      </rPr>
      <t>)).  Anything not defined as an admitted asset by the Farm Mutual Act of 1986 is inadmissable</t>
    </r>
  </si>
  <si>
    <t xml:space="preserve">and must be listed in Column 3 (Assets Not Admitted).  Agents' balances and premium due from policyholders more </t>
  </si>
  <si>
    <t>of the book value of bonds over their amortized values are all non-admitted assets.  Column 3 shall also include the</t>
  </si>
  <si>
    <t>decrase in market value of mutual funds, common stock and preferred stock since the secururties were purchased</t>
  </si>
  <si>
    <t>Column 4 of Schedule A includes any interest actually received during the year.  Column 5 will include any interest due</t>
  </si>
  <si>
    <t xml:space="preserve">on accounts (column 5 should not include interest already reflected in the balances in column 1). </t>
  </si>
  <si>
    <t xml:space="preserve">Amortization of a bond discount or premium in the allocation of the difference between face value of the bond and the </t>
  </si>
  <si>
    <t>price paid for the bond over the period from purchase to maturity.</t>
  </si>
  <si>
    <t>A discount is the difference between the bond's purchase price and face value when the purchase price is less than</t>
  </si>
  <si>
    <t xml:space="preserve">face value.  </t>
  </si>
  <si>
    <t xml:space="preserve">A premium is the difference between the bond's purchase price and face value when the purchase price is greater </t>
  </si>
  <si>
    <t>than the face value.</t>
  </si>
  <si>
    <t>For example, a $100,000 5-year bond purchased for $95,000 is said to have been purchased at a discount of $5,000.</t>
  </si>
  <si>
    <t>The investor would have a gain of $5,000 when the bond matured in five years.  By  amortizing, the company would</t>
  </si>
  <si>
    <t xml:space="preserve">recognize $1,000 interest income each year the bond is held instead of all $5,000 in the fifth year.  Therefore, in the </t>
  </si>
  <si>
    <t>second year the amortized value of the bond would be $96,000.  That is the amount that would belong in column 6.</t>
  </si>
  <si>
    <t>Year</t>
  </si>
  <si>
    <t xml:space="preserve">Insurance Company </t>
  </si>
  <si>
    <t xml:space="preserve"> </t>
  </si>
  <si>
    <t xml:space="preserve">  </t>
  </si>
  <si>
    <t>IL446-0199 (Rev. 11/04)</t>
  </si>
  <si>
    <r>
      <t xml:space="preserve">Surplus </t>
    </r>
    <r>
      <rPr>
        <sz val="8"/>
        <rFont val="Arial"/>
        <family val="2"/>
      </rPr>
      <t>(assets less liabilities)</t>
    </r>
  </si>
  <si>
    <r>
      <t xml:space="preserve">Total </t>
    </r>
    <r>
      <rPr>
        <sz val="8"/>
        <rFont val="Arial"/>
        <family val="2"/>
      </rPr>
      <t>(line 15 plus line 16) (p. 5, col.4, line 18)</t>
    </r>
  </si>
  <si>
    <t>Is the assessment liability of the members clearly defined in the bylaws?</t>
  </si>
  <si>
    <t>than 90 days past due, furniture and fixtures, computer hardware and software, and the excess</t>
  </si>
  <si>
    <t>Cash on deposit in checking account (p. 7, col. 4)</t>
  </si>
  <si>
    <t>Other cash deposits (p. 8, col.4)</t>
  </si>
  <si>
    <t>encumbrances) (p. 12, col. 10)</t>
  </si>
  <si>
    <t>loss adj. expense (p. 18, col. 5 plus p. 19, col. 4)</t>
  </si>
  <si>
    <t>Income tax refund due (Sch. M, p. 20, line 2)</t>
  </si>
  <si>
    <t>*List of write-ins on page 22</t>
  </si>
  <si>
    <t>Income taxes received (Sch. M, p. 20, line 1)</t>
  </si>
  <si>
    <t>Unpaid salary expense must be reported on page 4, line 3.</t>
  </si>
  <si>
    <t>company.  Include only those amounts actually disbursed for office employees'' salaries during the year.</t>
  </si>
  <si>
    <t>Income taxes paid (Sch. M, p. 20, line 4)</t>
  </si>
  <si>
    <t>Net unpaid losses (p.15, line 1)</t>
  </si>
  <si>
    <t>Net unpaid loss adjustment expense (p.15, line 2)</t>
  </si>
  <si>
    <t>Net unearned premium reserve (p.16, col. 6)</t>
  </si>
  <si>
    <t>Funds held but not yet remitted on combination policies (p.24, line 6)</t>
  </si>
  <si>
    <t>Income taxes payable (Sch. M, p. 20, line 5)</t>
  </si>
  <si>
    <t>*List of remaining write-ins on page 22</t>
  </si>
  <si>
    <t>P2, L36</t>
  </si>
  <si>
    <t>*List of write-ins on page 23</t>
  </si>
  <si>
    <t>Ticker</t>
  </si>
  <si>
    <t>Symbol</t>
  </si>
  <si>
    <t>(a)  Page 3, Line 5 should equal the market value (col. 6) of Total Mutual Funds.</t>
  </si>
  <si>
    <t>(b) Page 3, Line 6 should equal the market value (col. 6) of Total Preferred Stock.</t>
  </si>
  <si>
    <t>( c) Page 3, Line 7 should equal the market value (col. 6) of Total Common Stock.</t>
  </si>
  <si>
    <t>Mutual funds (at market value) (p. 10, col. 6, line 8)</t>
  </si>
  <si>
    <t>Preferred stock (at market value) (p. 10, col. 6, line 16)</t>
  </si>
  <si>
    <t xml:space="preserve">Common stock (at market value) (p.10, col. 6, line 24) </t>
  </si>
  <si>
    <t>Dividends declared but unpaid (p.10, col.11, line 25)</t>
  </si>
  <si>
    <t xml:space="preserve">In what territory does your company have the authority to write?  If county </t>
  </si>
  <si>
    <t xml:space="preserve">Bonds must now be admitted at amortized cost.  </t>
  </si>
  <si>
    <t xml:space="preserve">the company should be listed separately and not depreciated.  Companies are directed to depreciate the affected </t>
  </si>
  <si>
    <t>Receipts of Ledger Assets</t>
  </si>
  <si>
    <t>Premiums Received:</t>
  </si>
  <si>
    <t>a.  Fire and other perils</t>
  </si>
  <si>
    <t>b.  Wind</t>
  </si>
  <si>
    <t>Gross survey, membership, and policy fees</t>
  </si>
  <si>
    <t>Assumed reinsurance premiums received</t>
  </si>
  <si>
    <t xml:space="preserve">     Total premiums and fees (lines 2 through 4)</t>
  </si>
  <si>
    <t>Deduct:</t>
  </si>
  <si>
    <t>Proportional or pro rata reinsurance</t>
  </si>
  <si>
    <t>Excess loss, catastrophe, and facultative reinsurance</t>
  </si>
  <si>
    <t>Returned on cancellations</t>
  </si>
  <si>
    <t xml:space="preserve">     Total deductions (lines 6 through 8)</t>
  </si>
  <si>
    <t>Net Premiums and fees (line 5 minus line 9)</t>
  </si>
  <si>
    <t>Borrowed money</t>
  </si>
  <si>
    <t>Cash received from sale or redemption of ledger assets</t>
  </si>
  <si>
    <t>Cash received from sale of non-ledger assets</t>
  </si>
  <si>
    <t>Commission on ceded reinsurance</t>
  </si>
  <si>
    <t>Premiums collected on combination policies</t>
  </si>
  <si>
    <t>*Aggregate write-ins (itemize)</t>
  </si>
  <si>
    <t>*</t>
  </si>
  <si>
    <t>Insurance Company</t>
  </si>
  <si>
    <t>Disbursements of Ledger Assets</t>
  </si>
  <si>
    <t>Gross losses paid to policyholders</t>
  </si>
  <si>
    <t xml:space="preserve">     Total losses paid (line 2 plus line 3)</t>
  </si>
  <si>
    <t>Total loss reduction (line 5 plus line 6)</t>
  </si>
  <si>
    <t>Net losses paid (line 4 less line 7)</t>
  </si>
  <si>
    <t>Legal and auditing expense</t>
  </si>
  <si>
    <t>Payments to agents including commissions and</t>
  </si>
  <si>
    <t>fees retained by agents</t>
  </si>
  <si>
    <t>Salaries and expenses of directors, officers,</t>
  </si>
  <si>
    <t>and committees</t>
  </si>
  <si>
    <t>Salaries of office employees</t>
  </si>
  <si>
    <t>Premium on officers' bonds</t>
  </si>
  <si>
    <t>General office expense including rent</t>
  </si>
  <si>
    <t>Taxes and repairs on real estate</t>
  </si>
  <si>
    <t>Insurance department licenses and fees</t>
  </si>
  <si>
    <t>Payroll taxes</t>
  </si>
  <si>
    <t>Advertising, printing, and stationery</t>
  </si>
  <si>
    <t>Telegraph, telephone, express, and postage</t>
  </si>
  <si>
    <t>National and state association dues</t>
  </si>
  <si>
    <t>Fire department fees</t>
  </si>
  <si>
    <t>Borrowed money repaid</t>
  </si>
  <si>
    <t>Interest on borrowed money</t>
  </si>
  <si>
    <t>Book value of ledger asset sold or redeemed</t>
  </si>
  <si>
    <t>Purchase of non-ledger asset</t>
  </si>
  <si>
    <t>Cash in company's office</t>
  </si>
  <si>
    <t>Admitted Assets</t>
  </si>
  <si>
    <t>Current Year</t>
  </si>
  <si>
    <t>7a</t>
  </si>
  <si>
    <t>Total invested assets (line 1+2+3+4+5+6+7)</t>
  </si>
  <si>
    <t xml:space="preserve">Line 21 - </t>
  </si>
  <si>
    <t>Enter amount of state and federal income taxes received during the year.</t>
  </si>
  <si>
    <t xml:space="preserve">Line 32 - </t>
  </si>
  <si>
    <t>Enter amount of state and federal income taxes paid during the year.</t>
  </si>
  <si>
    <t xml:space="preserve">Real Estate (net of accumulated depreciation and </t>
  </si>
  <si>
    <t>Agents' balances/uncollected premiums</t>
  </si>
  <si>
    <t>Invested income due and accrued</t>
  </si>
  <si>
    <t>Prior Year</t>
  </si>
  <si>
    <t>Unpaid special assessments receivable</t>
  </si>
  <si>
    <t>Reinsurance recoverable on paid losses and on paid</t>
  </si>
  <si>
    <t>Income tax refund due</t>
  </si>
  <si>
    <t>Reinsurance commission receivable</t>
  </si>
  <si>
    <t>*Aggregate write-ins</t>
  </si>
  <si>
    <r>
      <t xml:space="preserve">Total Admitted Assets </t>
    </r>
    <r>
      <rPr>
        <sz val="10"/>
        <rFont val="Arial"/>
        <family val="2"/>
      </rPr>
      <t>(total lines 7a through 16)</t>
    </r>
  </si>
  <si>
    <t>Liabilities &amp; Surplus</t>
  </si>
  <si>
    <t>Unpaid salaries</t>
  </si>
  <si>
    <t>Unpaid commissions</t>
  </si>
  <si>
    <t>Balance due on borrowed money</t>
  </si>
  <si>
    <t>Interest due on borrowed money</t>
  </si>
  <si>
    <t>Reinsurance premium payable</t>
  </si>
  <si>
    <t>Payroll taxes owed by company</t>
  </si>
  <si>
    <t>Write-ins:</t>
  </si>
  <si>
    <t>Total Liabilites</t>
  </si>
  <si>
    <t>(should equal admitted assets)</t>
  </si>
  <si>
    <t>(1)</t>
  </si>
  <si>
    <t>Ledger</t>
  </si>
  <si>
    <t>Assets</t>
  </si>
  <si>
    <t>(2)</t>
  </si>
  <si>
    <t>(3)</t>
  </si>
  <si>
    <t>(4)</t>
  </si>
  <si>
    <t>Non-Ledger</t>
  </si>
  <si>
    <t>Assets not</t>
  </si>
  <si>
    <t>Admitted ( c )</t>
  </si>
  <si>
    <t>Assets ( b )</t>
  </si>
  <si>
    <t>Col. 1+2-3</t>
  </si>
  <si>
    <t>Cash deposited in checking account</t>
  </si>
  <si>
    <t>Other cash deposits</t>
  </si>
  <si>
    <t>Bonds</t>
  </si>
  <si>
    <t>Mutual Funds</t>
  </si>
  <si>
    <t>Preferred Stock</t>
  </si>
  <si>
    <t xml:space="preserve">Common Stock </t>
  </si>
  <si>
    <t>Real Estate</t>
  </si>
  <si>
    <t>Agents' balance/</t>
  </si>
  <si>
    <t>uncollected premiums (a)</t>
  </si>
  <si>
    <t>Due and accrued investment income</t>
  </si>
  <si>
    <t>Dividends declared but unpaid</t>
  </si>
  <si>
    <t>Reinsurance recoverable on paid</t>
  </si>
  <si>
    <t>losses and on paid loss adj. expense</t>
  </si>
  <si>
    <t>Furniture and fixtures</t>
  </si>
  <si>
    <t>EDP equipment</t>
  </si>
  <si>
    <t>Write-ins</t>
  </si>
  <si>
    <t xml:space="preserve">     Totals</t>
  </si>
  <si>
    <t>P3,C1,L17</t>
  </si>
  <si>
    <t>NAMICO and NAMICO bank stock may be shown as either ledger or non-ledger, but must be non-admitted.</t>
  </si>
  <si>
    <t>( c ) Asset not admitted shall include excess of book value over amortized value of bonds and the excess of actual cost over market value of mutual funds, common stock and preferred stock.</t>
  </si>
  <si>
    <t>( b ) Non-ledger assets should include excess of amortized over book value and the increase in market value of mutual funds, common stock and preferred stock over actual cost to company.</t>
  </si>
  <si>
    <t>( a ) Traditionally, companies have treated agents' balances as ledger (col.1) and uncolledted premiums due from policyholders as non-legder (col.2).</t>
  </si>
  <si>
    <t>Schedule A</t>
  </si>
  <si>
    <t>Part One</t>
  </si>
  <si>
    <t>Cash in Banks or Savings and Loans</t>
  </si>
  <si>
    <t xml:space="preserve">Name of institution and Location </t>
  </si>
  <si>
    <t>(list institution alphabetically)</t>
  </si>
  <si>
    <t>(5)</t>
  </si>
  <si>
    <t>(6)</t>
  </si>
  <si>
    <t>(7)</t>
  </si>
  <si>
    <t>Interest</t>
  </si>
  <si>
    <t>Rate</t>
  </si>
  <si>
    <t>Account</t>
  </si>
  <si>
    <t>Balance</t>
  </si>
  <si>
    <t>12/31/CY</t>
  </si>
  <si>
    <t>Checks</t>
  </si>
  <si>
    <t xml:space="preserve">Issued </t>
  </si>
  <si>
    <t>but not</t>
  </si>
  <si>
    <t>Cashed</t>
  </si>
  <si>
    <t xml:space="preserve">Net </t>
  </si>
  <si>
    <t xml:space="preserve">Interest </t>
  </si>
  <si>
    <t xml:space="preserve">Received on </t>
  </si>
  <si>
    <t xml:space="preserve">Deposits </t>
  </si>
  <si>
    <t>during CY</t>
  </si>
  <si>
    <t>(a)</t>
  </si>
  <si>
    <t>Accrued</t>
  </si>
  <si>
    <t>(b)</t>
  </si>
  <si>
    <t>12/31/PY</t>
  </si>
  <si>
    <t>Checking Accounts:</t>
  </si>
  <si>
    <t>Subtotal</t>
  </si>
  <si>
    <t xml:space="preserve">(a) Include both interest actually received and interest added </t>
  </si>
  <si>
    <r>
      <t xml:space="preserve">        </t>
    </r>
    <r>
      <rPr>
        <b/>
        <sz val="7"/>
        <rFont val="Arial"/>
        <family val="2"/>
      </rPr>
      <t>to account balance during current year.</t>
    </r>
  </si>
  <si>
    <t>(b) Do not include interest already reflected in account balance of column 1.</t>
  </si>
  <si>
    <t>P3, L2</t>
  </si>
  <si>
    <t>Part Two</t>
  </si>
  <si>
    <t>(certificates of deposit/other)</t>
  </si>
  <si>
    <t xml:space="preserve">(list institution alphabetically </t>
  </si>
  <si>
    <t>and designate type of account)</t>
  </si>
  <si>
    <t>Net</t>
  </si>
  <si>
    <t>(Col. 2-3)</t>
  </si>
  <si>
    <t>Other Cash Deposits:</t>
  </si>
  <si>
    <t>Total (Parts One and Two)</t>
  </si>
  <si>
    <t>XXXX</t>
  </si>
  <si>
    <t>P3, L3</t>
  </si>
  <si>
    <t>Sch. F, Col. 1</t>
  </si>
  <si>
    <t>(page 1, line 12)</t>
  </si>
  <si>
    <t>Sch. F, Col. 4</t>
  </si>
  <si>
    <t>Schedule B</t>
  </si>
  <si>
    <t xml:space="preserve">Description </t>
  </si>
  <si>
    <t>(be complete and accurate)</t>
  </si>
  <si>
    <t xml:space="preserve">         Interest</t>
  </si>
  <si>
    <t>Payment</t>
  </si>
  <si>
    <t>Dates</t>
  </si>
  <si>
    <t>day/mo.</t>
  </si>
  <si>
    <t>Mat.</t>
  </si>
  <si>
    <t>Date</t>
  </si>
  <si>
    <t>mo./</t>
  </si>
  <si>
    <t>year</t>
  </si>
  <si>
    <t xml:space="preserve">Date </t>
  </si>
  <si>
    <t xml:space="preserve">of </t>
  </si>
  <si>
    <t>Purchase</t>
  </si>
  <si>
    <t xml:space="preserve">Amortized </t>
  </si>
  <si>
    <t>Value</t>
  </si>
  <si>
    <t>Face</t>
  </si>
  <si>
    <t>(8)</t>
  </si>
  <si>
    <t xml:space="preserve">Actual </t>
  </si>
  <si>
    <t>Cost</t>
  </si>
  <si>
    <t>(9)</t>
  </si>
  <si>
    <t>(10)</t>
  </si>
  <si>
    <t>gross</t>
  </si>
  <si>
    <t>amount</t>
  </si>
  <si>
    <t>received</t>
  </si>
  <si>
    <t>_________</t>
  </si>
  <si>
    <t>accrued</t>
  </si>
  <si>
    <t>12/31</t>
  </si>
  <si>
    <t>CY</t>
  </si>
  <si>
    <t>PY</t>
  </si>
  <si>
    <t>(12)</t>
  </si>
  <si>
    <t>(13)</t>
  </si>
  <si>
    <t>(11)</t>
  </si>
  <si>
    <t xml:space="preserve"> Amortized</t>
  </si>
  <si>
    <t xml:space="preserve">            Change in </t>
  </si>
  <si>
    <t xml:space="preserve">During </t>
  </si>
  <si>
    <t>Increase</t>
  </si>
  <si>
    <t>Decrease</t>
  </si>
  <si>
    <t>(+)</t>
  </si>
  <si>
    <t>(-)</t>
  </si>
  <si>
    <t>Pd. For Accrued Interest</t>
  </si>
  <si>
    <t>Interest on Bonds Sold</t>
  </si>
  <si>
    <t>Total</t>
  </si>
  <si>
    <t>+</t>
  </si>
  <si>
    <t>P3,L4</t>
  </si>
  <si>
    <t>P1,L11</t>
  </si>
  <si>
    <t>Sch. F</t>
  </si>
  <si>
    <t>Col. 4</t>
  </si>
  <si>
    <t>Col. 5</t>
  </si>
  <si>
    <t>Col. 2</t>
  </si>
  <si>
    <t>Col. 3</t>
  </si>
  <si>
    <t>Schedule D</t>
  </si>
  <si>
    <t>Description (a) (b)</t>
  </si>
  <si>
    <t>Acquired or</t>
  </si>
  <si>
    <t>Improvement</t>
  </si>
  <si>
    <t>Made</t>
  </si>
  <si>
    <t>Useful</t>
  </si>
  <si>
    <t>Life</t>
  </si>
  <si>
    <t>Actual</t>
  </si>
  <si>
    <t>Encumbrances</t>
  </si>
  <si>
    <t>December 31</t>
  </si>
  <si>
    <t>(CY)</t>
  </si>
  <si>
    <t>(PY)</t>
  </si>
  <si>
    <t>Depreciation</t>
  </si>
  <si>
    <t>Accumulated</t>
  </si>
  <si>
    <t xml:space="preserve">Rental </t>
  </si>
  <si>
    <t>Income</t>
  </si>
  <si>
    <t>Received</t>
  </si>
  <si>
    <t>Admitted</t>
  </si>
  <si>
    <t>Value of</t>
  </si>
  <si>
    <t>(col. 4-5-8)</t>
  </si>
  <si>
    <t>P2,L28</t>
  </si>
  <si>
    <t>P1,L14</t>
  </si>
  <si>
    <t>P3,L8</t>
  </si>
  <si>
    <t>(a) Capital improvements should be shown on separate lines and depreciated over their useful life.</t>
  </si>
  <si>
    <t>(b) Land should be listed separately from the home office building, since it is not depreciable.</t>
  </si>
  <si>
    <t>Realized Capital Gains and Losses</t>
  </si>
  <si>
    <t>Asset</t>
  </si>
  <si>
    <t>Purchased</t>
  </si>
  <si>
    <t>Sold</t>
  </si>
  <si>
    <t>Cost or</t>
  </si>
  <si>
    <t>Other Basis</t>
  </si>
  <si>
    <t>Consideration</t>
  </si>
  <si>
    <t xml:space="preserve">Net Realized </t>
  </si>
  <si>
    <t>Capital Gains (Loss)</t>
  </si>
  <si>
    <t>Col. 4-Col. 3</t>
  </si>
  <si>
    <t>Bonds:</t>
  </si>
  <si>
    <t>Real Estate:</t>
  </si>
  <si>
    <t>Preferred Stocks:</t>
  </si>
  <si>
    <t>Mutual Funds:</t>
  </si>
  <si>
    <t>Common Stocks:</t>
  </si>
  <si>
    <t>Non-Admitted Investments:</t>
  </si>
  <si>
    <t>Totals:</t>
  </si>
  <si>
    <t>Schedule E</t>
  </si>
  <si>
    <t>Investment Income Earned</t>
  </si>
  <si>
    <t>&amp; Dividends</t>
  </si>
  <si>
    <t xml:space="preserve">Received </t>
  </si>
  <si>
    <t>Year(a)</t>
  </si>
  <si>
    <t xml:space="preserve">Accumulation </t>
  </si>
  <si>
    <t>of Bond</t>
  </si>
  <si>
    <t>Discount</t>
  </si>
  <si>
    <t>(Sch. B., Col. 12)</t>
  </si>
  <si>
    <t xml:space="preserve">Amortization </t>
  </si>
  <si>
    <t>Premium</t>
  </si>
  <si>
    <t>(Sch. B., Col.13)</t>
  </si>
  <si>
    <t xml:space="preserve">Current </t>
  </si>
  <si>
    <t xml:space="preserve">Prior </t>
  </si>
  <si>
    <t>Investment</t>
  </si>
  <si>
    <t>Income Earned</t>
  </si>
  <si>
    <t>(Columns 1+2-3+4-5)</t>
  </si>
  <si>
    <t>Expense</t>
  </si>
  <si>
    <t>Incurred</t>
  </si>
  <si>
    <t>Cash on Deposit</t>
  </si>
  <si>
    <t>Notes Receivable</t>
  </si>
  <si>
    <t>Preferred Stocks</t>
  </si>
  <si>
    <t>Common Stocks</t>
  </si>
  <si>
    <t>(a) Net of any accrued interest purchased.</t>
  </si>
  <si>
    <t>Net Unpaid Losses &amp; Adjusting Fees</t>
  </si>
  <si>
    <t>Schedule G</t>
  </si>
  <si>
    <t>Unpaid Losses</t>
  </si>
  <si>
    <t>a.  Reported and adjusted</t>
  </si>
  <si>
    <t>b.  Reported but not adjusted</t>
  </si>
  <si>
    <t xml:space="preserve">c.  Incurred but not reported (at year end) </t>
  </si>
  <si>
    <t>d.  Reinsurance recoverable on unpaid</t>
  </si>
  <si>
    <t xml:space="preserve">     reported losses  </t>
  </si>
  <si>
    <t>e.  Reinsurance recoverable on incurred</t>
  </si>
  <si>
    <r>
      <t xml:space="preserve">     </t>
    </r>
    <r>
      <rPr>
        <sz val="10"/>
        <rFont val="Arial"/>
        <family val="2"/>
      </rPr>
      <t>but not reported</t>
    </r>
  </si>
  <si>
    <t>Schedule A, pages 7 and 8</t>
  </si>
  <si>
    <t>Schedule B, page 9</t>
  </si>
  <si>
    <t xml:space="preserve">Schedule C, pages 10 and 11 </t>
  </si>
  <si>
    <t>Schedule D, page 12</t>
  </si>
  <si>
    <t>Schedule E, page 13</t>
  </si>
  <si>
    <t>Schedule F, page 14</t>
  </si>
  <si>
    <t>Schedule G, page 15</t>
  </si>
  <si>
    <t>Schedule H, page 16</t>
  </si>
  <si>
    <t>Schedule I, page 17</t>
  </si>
  <si>
    <t>Schedule J, page 18</t>
  </si>
  <si>
    <t>Schedule K, page 19</t>
  </si>
  <si>
    <t>Schedule L, page 20</t>
  </si>
  <si>
    <t>Schedule M, page 20</t>
  </si>
  <si>
    <t>Income Taxes Incurred</t>
  </si>
  <si>
    <t>Schedule N, page 21</t>
  </si>
  <si>
    <t>Other Underwriting Expenses</t>
  </si>
  <si>
    <t>Interest received on bonds (p. 9, col.9)</t>
  </si>
  <si>
    <t>Interest received on bank deposits (p. 8, col.5)</t>
  </si>
  <si>
    <t>Dividends received or reinvested (p.11, line 23)</t>
  </si>
  <si>
    <t>Rents (p. 12, col. 9)</t>
  </si>
  <si>
    <t>(p. 24, line 2 minus p. 24, line 3)</t>
  </si>
  <si>
    <t>Commissions on combination policies (p. 24, line 3)</t>
  </si>
  <si>
    <t>List of write-ins on page  22</t>
  </si>
  <si>
    <t xml:space="preserve">     Total receipts (line 10 plus line 23)</t>
  </si>
  <si>
    <t>Amount carried forward (line 1 plus line 24)</t>
  </si>
  <si>
    <t xml:space="preserve">     Total other receipts (lines 11 thru 22)</t>
  </si>
  <si>
    <t>Amount of total ledger assets, p. 5 col. 1, line 18, December 31 of previous year</t>
  </si>
  <si>
    <t>Amount brought forward (page 1, line 25)</t>
  </si>
  <si>
    <t>Salvage and subrogation (p.18, col. 3)</t>
  </si>
  <si>
    <t>Recovered from reinsurance (p 18, col. 4 plus</t>
  </si>
  <si>
    <t>p.19, col. 3)</t>
  </si>
  <si>
    <t>Adjusting expense (p. 19, col. 2)</t>
  </si>
  <si>
    <t>Annual depreciation expense (p. 12, col.  7)</t>
  </si>
  <si>
    <t>Combination policy premiums remitted (p. 24, line 4a)</t>
  </si>
  <si>
    <t>Combination policy commissions paid (p. 24, line 4b)</t>
  </si>
  <si>
    <t>Combination policy returns and cancellations (p. 24, line 4c)</t>
  </si>
  <si>
    <t>Total other disbursements (lines 9 through 33)</t>
  </si>
  <si>
    <t>Total disbursements (line 8 plus line 34)</t>
  </si>
  <si>
    <r>
      <t xml:space="preserve">Ledger assets </t>
    </r>
    <r>
      <rPr>
        <sz val="10"/>
        <rFont val="Arial"/>
        <family val="2"/>
      </rPr>
      <t>(line 1 minus line 35) (p. 5, col.1, line 18)</t>
    </r>
  </si>
  <si>
    <t>*List of write-ins on page 22.</t>
  </si>
  <si>
    <t>Unpaid Adjusting Fees</t>
  </si>
  <si>
    <t>-21-</t>
  </si>
  <si>
    <t>To be completed only if investments have been sold or have matured during the year.</t>
  </si>
  <si>
    <t>a. On reported and adjusted losses</t>
  </si>
  <si>
    <t>b. On reported but not adjusted losses</t>
  </si>
  <si>
    <t>c. On incurred by not reported losses (estimate)</t>
  </si>
  <si>
    <t xml:space="preserve">     adjusting fees </t>
  </si>
  <si>
    <t>-15-</t>
  </si>
  <si>
    <t>premium on behalf of that company.  This also applies to those companies which maintain receipts in a specially</t>
  </si>
  <si>
    <t>Amount yet to be remitted at year end to:</t>
  </si>
  <si>
    <t>If not, has the coverage been increased?</t>
  </si>
  <si>
    <t>Total number of policies-in-force at December 31 of the current year.</t>
  </si>
  <si>
    <t>six months?</t>
  </si>
  <si>
    <t>one year?</t>
  </si>
  <si>
    <t>two years?</t>
  </si>
  <si>
    <t>three years?</t>
  </si>
  <si>
    <t>four years?</t>
  </si>
  <si>
    <t>five years?</t>
  </si>
  <si>
    <t xml:space="preserve">What percentage of your risks are written for:                                </t>
  </si>
  <si>
    <t>first year?</t>
  </si>
  <si>
    <t>second year?</t>
  </si>
  <si>
    <t>third year?</t>
  </si>
  <si>
    <t xml:space="preserve">year of the policy period?                                                              </t>
  </si>
  <si>
    <r>
      <t xml:space="preserve">Important Notice: </t>
    </r>
    <r>
      <rPr>
        <sz val="8"/>
        <rFont val="Arial"/>
        <family val="2"/>
      </rPr>
      <t xml:space="preserve">Disclosure of this information is </t>
    </r>
    <r>
      <rPr>
        <b/>
        <sz val="8"/>
        <rFont val="Arial"/>
        <family val="2"/>
      </rPr>
      <t xml:space="preserve">required </t>
    </r>
    <r>
      <rPr>
        <sz val="8"/>
        <rFont val="Arial"/>
        <family val="2"/>
      </rPr>
      <t>under the Illinois Revised Statutes' insurance laws.  Failure to provide</t>
    </r>
  </si>
  <si>
    <t xml:space="preserve">Report the amount of dividends received or reinvested on mutual funds, common stock and preferred </t>
  </si>
  <si>
    <t xml:space="preserve">This page shows the development of the company's admitted assets.  All assets are either ledger or non-ledger.  </t>
  </si>
  <si>
    <t xml:space="preserve">interest due, furniture and fixtures, reinsurance recoverable on paid losses, and unpaid premiums due from </t>
  </si>
  <si>
    <t xml:space="preserve">incurred but not yet paid at year end.  </t>
  </si>
  <si>
    <t>received by your company must be separately itemized.  Remittances to the wind company or others (including both</t>
  </si>
  <si>
    <t>Table of Contents</t>
  </si>
  <si>
    <t>Assets:</t>
  </si>
  <si>
    <t>Cash</t>
  </si>
  <si>
    <t>Stock and Mutual Funds</t>
  </si>
  <si>
    <t>Investment Income</t>
  </si>
  <si>
    <t>Underwriting:</t>
  </si>
  <si>
    <t>Unearned Premium</t>
  </si>
  <si>
    <t>Premium Earned</t>
  </si>
  <si>
    <t>LAE Incurred</t>
  </si>
  <si>
    <t>Net unpaid losses &amp; adjusting fees</t>
  </si>
  <si>
    <r>
      <t xml:space="preserve"> </t>
    </r>
    <r>
      <rPr>
        <b/>
        <sz val="10"/>
        <rFont val="Arial"/>
        <family val="2"/>
      </rPr>
      <t xml:space="preserve">     Subtotal (a+b+c-d-e)</t>
    </r>
  </si>
  <si>
    <r>
      <t xml:space="preserve"> </t>
    </r>
    <r>
      <rPr>
        <b/>
        <sz val="10"/>
        <rFont val="Arial"/>
        <family val="2"/>
      </rPr>
      <t xml:space="preserve">     Subtotal (a+b+c-d)</t>
    </r>
  </si>
  <si>
    <t>(Page 4, line 1)</t>
  </si>
  <si>
    <t>(Page 4, line 2)</t>
  </si>
  <si>
    <t>Schedule H</t>
  </si>
  <si>
    <t>Unearned Premium Schedule</t>
  </si>
  <si>
    <t xml:space="preserve">Line of </t>
  </si>
  <si>
    <t>Business</t>
  </si>
  <si>
    <t xml:space="preserve">Gross </t>
  </si>
  <si>
    <t>Premiums</t>
  </si>
  <si>
    <t>In Force</t>
  </si>
  <si>
    <t xml:space="preserve">Ceded </t>
  </si>
  <si>
    <t>Reinsurance</t>
  </si>
  <si>
    <t>Gross</t>
  </si>
  <si>
    <t>Unearned</t>
  </si>
  <si>
    <t xml:space="preserve">Reinsurer's </t>
  </si>
  <si>
    <t>Unearned (b)</t>
  </si>
  <si>
    <t>Fire</t>
  </si>
  <si>
    <t>Wind</t>
  </si>
  <si>
    <t>P4, L7</t>
  </si>
  <si>
    <t>Complete either columns 1,2,3 and 6, or 1,4,5 and 6, depending on whether your reinsurer provides ceded reinsurance premiums</t>
  </si>
  <si>
    <t>in force or reinsurer's share of unearned premium.</t>
  </si>
  <si>
    <t>(a) May be combined with fire.</t>
  </si>
  <si>
    <t>(b) Amount is derived from company's own calculation.</t>
  </si>
  <si>
    <t>Schedule I</t>
  </si>
  <si>
    <t>Net Premium Earned</t>
  </si>
  <si>
    <t>Other Peril(a)</t>
  </si>
  <si>
    <t>Other Peril(s)</t>
  </si>
  <si>
    <t xml:space="preserve">Policy </t>
  </si>
  <si>
    <t>Fees</t>
  </si>
  <si>
    <t>Written</t>
  </si>
  <si>
    <t>Ceded</t>
  </si>
  <si>
    <t xml:space="preserve">( c ) </t>
  </si>
  <si>
    <t>Col. 2-3</t>
  </si>
  <si>
    <t>Earned</t>
  </si>
  <si>
    <t>Col. 4+5-6+7</t>
  </si>
  <si>
    <t>(a) May be included with Fire</t>
  </si>
  <si>
    <t>Advance premium should be included in Columns 2 and 6</t>
  </si>
  <si>
    <t>P4, Col. 2, L7</t>
  </si>
  <si>
    <t>P4, Col. 1, L7</t>
  </si>
  <si>
    <t>P1, L3</t>
  </si>
  <si>
    <t>Page 1, Line 2(a+b)</t>
  </si>
  <si>
    <t>Uncollected Premium CY</t>
  </si>
  <si>
    <t>Uncollected Premium PY</t>
  </si>
  <si>
    <t>Returned on cancellations (Page 1, Line 8)</t>
  </si>
  <si>
    <t>Assumed reinsurance premium (Page 1, Line 4)</t>
  </si>
  <si>
    <t>Premiums written</t>
  </si>
  <si>
    <t>Please complete footnotes (b) and ( c ).</t>
  </si>
  <si>
    <t>-</t>
  </si>
  <si>
    <t>(c)</t>
  </si>
  <si>
    <t>Current year reinsurance</t>
  </si>
  <si>
    <t xml:space="preserve">  premium payable (Page 4, Col.1, Line 9)</t>
  </si>
  <si>
    <t>Current year remittances:</t>
  </si>
  <si>
    <t xml:space="preserve">     a.  Proportional (Page 1, Line 6)</t>
  </si>
  <si>
    <t>Prior year reinsurance premium payable</t>
  </si>
  <si>
    <t xml:space="preserve">     (Page 4, Col. 2, Line 9)</t>
  </si>
  <si>
    <t>Net Reinsurance Ceded</t>
  </si>
  <si>
    <t xml:space="preserve">     b.  Excess, Catastrophe &amp; Facultative </t>
  </si>
  <si>
    <t xml:space="preserve">          (Page 1, Line 7)</t>
  </si>
  <si>
    <t>Schedule J</t>
  </si>
  <si>
    <t>Losses Incurred</t>
  </si>
  <si>
    <t xml:space="preserve">Losses </t>
  </si>
  <si>
    <t>Paid</t>
  </si>
  <si>
    <t>Salvage &amp;</t>
  </si>
  <si>
    <t>Subrogation</t>
  </si>
  <si>
    <t>Recovered</t>
  </si>
  <si>
    <t xml:space="preserve">Recoverable </t>
  </si>
  <si>
    <t xml:space="preserve">on Paid </t>
  </si>
  <si>
    <t>Losses CY</t>
  </si>
  <si>
    <t>Losses PY</t>
  </si>
  <si>
    <t>Losses</t>
  </si>
  <si>
    <t>Paid Col.</t>
  </si>
  <si>
    <t>2-3-4-5+6</t>
  </si>
  <si>
    <t xml:space="preserve">Unpaid </t>
  </si>
  <si>
    <t>Prior</t>
  </si>
  <si>
    <t>Year (Gross)</t>
  </si>
  <si>
    <t>Current</t>
  </si>
  <si>
    <t>Unpaid</t>
  </si>
  <si>
    <t>Year(Gross)</t>
  </si>
  <si>
    <t>Recoverable</t>
  </si>
  <si>
    <t>on Unpaid</t>
  </si>
  <si>
    <t>Col. 7+8-9-10+11</t>
  </si>
  <si>
    <t>Other Perils(a)</t>
  </si>
  <si>
    <t>Total (P1,L22)</t>
  </si>
  <si>
    <t>Total (P2,L33)</t>
  </si>
  <si>
    <r>
      <t xml:space="preserve">Write-ins for </t>
    </r>
    <r>
      <rPr>
        <b/>
        <sz val="10"/>
        <rFont val="Arial"/>
        <family val="2"/>
      </rPr>
      <t>Expenses:</t>
    </r>
  </si>
  <si>
    <t>Total (P21, L17)</t>
  </si>
  <si>
    <t>-25-</t>
  </si>
  <si>
    <t>If yes, give name of company and complete page 24.</t>
  </si>
  <si>
    <t>-28-</t>
  </si>
  <si>
    <t>_______________________________ Insurance Company</t>
  </si>
  <si>
    <t>Year ________</t>
  </si>
  <si>
    <t>Statement of Income</t>
  </si>
  <si>
    <t>Current year</t>
  </si>
  <si>
    <t>Underwriting Income</t>
  </si>
  <si>
    <t>Net Premiums Earned (P. 17, Col. 8)</t>
  </si>
  <si>
    <t>Deductions</t>
  </si>
  <si>
    <t>Net Losses Incurred (P. 18, Col. 12)</t>
  </si>
  <si>
    <t>Net Loss Adjustment Expense Incurred (P. 19, Col. 11)</t>
  </si>
  <si>
    <t>Net Commission Expense (Sch. L on P. 20, L. 6)</t>
  </si>
  <si>
    <t>Other Underwriting Expense Incurred (P. 21, L. 18, Col. 4)</t>
  </si>
  <si>
    <t>Total Underwriting Deductions (Lines 2+3+4+5)</t>
  </si>
  <si>
    <t>Net Underwriting Gain or (Loss) (Lines 1-6)</t>
  </si>
  <si>
    <t>Insurance?</t>
  </si>
  <si>
    <t>6.  Net commission expense</t>
  </si>
  <si>
    <t>Are the officers/employees covered under a surety/fidelity bond?</t>
  </si>
  <si>
    <t>Has your company added any territories to its authority during the year?</t>
  </si>
  <si>
    <t>-27-</t>
  </si>
  <si>
    <t>-23-</t>
  </si>
  <si>
    <t>Bonds (at amortized cost) (p. 9, col. 7)</t>
  </si>
  <si>
    <t>Amount</t>
  </si>
  <si>
    <t xml:space="preserve">Admitted </t>
  </si>
  <si>
    <t xml:space="preserve">Under </t>
  </si>
  <si>
    <t>Section 12(11)</t>
  </si>
  <si>
    <t>(c)  Any over-investments in total deposits in a bank should be reported in Column 8.  Any over-investments that exceed the limitations of Section 12(11)</t>
  </si>
  <si>
    <t xml:space="preserve">      must be non-admitted. In determining the over-investment in a bank, all deposits (CD's, checking account, savings account, money market account, etc.) </t>
  </si>
  <si>
    <t xml:space="preserve">     'in a particular bank must be added together.</t>
  </si>
  <si>
    <t>(15)</t>
  </si>
  <si>
    <t>Rating by</t>
  </si>
  <si>
    <t>Moody's or</t>
  </si>
  <si>
    <t>S &amp; P</t>
  </si>
  <si>
    <t>(a)  Bonds purchased pursuant to Section 12(3) and 12(5) of the Farm Mutual Insurance Company Act of 1986 must include</t>
  </si>
  <si>
    <t xml:space="preserve">      the Moody's or Standard &amp; Poor's Rating in column 2 above.</t>
  </si>
  <si>
    <t>(b)  Any over-investments in individual bonds should be reported in Column 15.  Any over-investments that exceed the limitations of Section 12(11)</t>
  </si>
  <si>
    <t xml:space="preserve">      must be non-admitted.</t>
  </si>
  <si>
    <t>(e)  Any over-investments in individual mutual funds and stocks should be reported in Column 13.  Any over-investments that exceed the limitations of Section 12(11)</t>
  </si>
  <si>
    <t xml:space="preserve">Column 8 was added to Pages 7 and 8 to reflect any over-investments in banks that can be admitted pursuant to </t>
  </si>
  <si>
    <t xml:space="preserve">Section 12(11) of the Farm Mutual Insurance Company Act of 1986 (215 ILCS 5/120/12(11)). </t>
  </si>
  <si>
    <t xml:space="preserve">Column 2 must contain the Moody's or Standard &amp; Poor's Rating for those bonds purchased pursuant to Section 12(3) </t>
  </si>
  <si>
    <t>and 12(5) of the Farm Mutual Insurance Company Act of 1986 (215 ILCS 120/12(3) and 12(5)).</t>
  </si>
  <si>
    <t xml:space="preserve">Column 15 was added to Page 9 to reflect any over-investments in bonds that can be admitted pursuant to </t>
  </si>
  <si>
    <t xml:space="preserve">Column 13 was added to Page 10 to reflect any over-investments in mutual funds and stocks that can be admitted pursuant to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</si>
</sst>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44" formatCode="_(&quot;$&quot;* #,##0.00_);_(&quot;$&quot;* \(#,##0.00\);_(&quot;$&quot;* &quot;-&quot;??_);_(@_)"/>
    <numFmt numFmtId="164" formatCode="&quot;$&quot;#,##0"/>
    <numFmt numFmtId="165" formatCode="&quot;$&quot;#,##0.00"/>
  </numFmts>
  <fonts count="19" x14ac:knownFonts="1">
    <font>
      <sz val="10"/>
      <name val="Arial"/>
    </font>
    <font>
      <sz val="10"/>
      <name val="Arial"/>
      <family val="2"/>
    </font>
    <font>
      <sz val="9"/>
      <name val="Arial"/>
      <family val="2"/>
    </font>
    <font>
      <sz val="10"/>
      <name val="Arial"/>
      <family val="2"/>
    </font>
    <font>
      <b/>
      <sz val="10"/>
      <name val="Arial"/>
      <family val="2"/>
    </font>
    <font>
      <b/>
      <sz val="9"/>
      <name val="Arial"/>
      <family val="2"/>
    </font>
    <font>
      <b/>
      <sz val="8"/>
      <name val="Arial"/>
      <family val="2"/>
    </font>
    <font>
      <sz val="8"/>
      <name val="Arial"/>
      <family val="2"/>
    </font>
    <font>
      <sz val="6"/>
      <name val="Arial"/>
      <family val="2"/>
    </font>
    <font>
      <u/>
      <sz val="10"/>
      <color indexed="12"/>
      <name val="Arial"/>
      <family val="2"/>
    </font>
    <font>
      <b/>
      <sz val="7"/>
      <name val="Arial"/>
      <family val="2"/>
    </font>
    <font>
      <sz val="7"/>
      <name val="Arial"/>
      <family val="2"/>
    </font>
    <font>
      <b/>
      <sz val="6"/>
      <name val="Arial"/>
      <family val="2"/>
    </font>
    <font>
      <b/>
      <sz val="16"/>
      <name val="Arial"/>
      <family val="2"/>
    </font>
    <font>
      <sz val="8"/>
      <name val="Arial"/>
      <family val="2"/>
    </font>
    <font>
      <b/>
      <sz val="8"/>
      <name val="Arial"/>
      <family val="2"/>
    </font>
    <font>
      <b/>
      <sz val="7"/>
      <color theme="1"/>
      <name val="Arial"/>
      <family val="2"/>
    </font>
    <font>
      <b/>
      <sz val="8"/>
      <color theme="1"/>
      <name val="Arial"/>
      <family val="2"/>
    </font>
    <font>
      <sz val="10"/>
      <name val="Arial"/>
    </font>
  </fonts>
  <fills count="5">
    <fill>
      <patternFill patternType="none"/>
    </fill>
    <fill>
      <patternFill patternType="gray125"/>
    </fill>
    <fill>
      <patternFill patternType="solid">
        <fgColor indexed="58"/>
        <bgColor indexed="64"/>
      </patternFill>
    </fill>
    <fill>
      <patternFill patternType="solid">
        <fgColor indexed="8"/>
        <bgColor indexed="64"/>
      </patternFill>
    </fill>
    <fill>
      <patternFill patternType="solid">
        <fgColor rgb="FFFFFF00"/>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diagonal/>
    </border>
    <border>
      <left/>
      <right/>
      <top style="thick">
        <color indexed="64"/>
      </top>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right/>
      <top/>
      <bottom style="mediumDashDot">
        <color indexed="64"/>
      </bottom>
      <diagonal/>
    </border>
    <border>
      <left/>
      <right style="thin">
        <color indexed="64"/>
      </right>
      <top style="thick">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ck">
        <color indexed="64"/>
      </bottom>
      <diagonal/>
    </border>
    <border>
      <left/>
      <right style="thin">
        <color indexed="64"/>
      </right>
      <top style="thick">
        <color indexed="64"/>
      </top>
      <bottom/>
      <diagonal/>
    </border>
    <border>
      <left/>
      <right style="thick">
        <color indexed="64"/>
      </right>
      <top/>
      <bottom style="thin">
        <color indexed="64"/>
      </bottom>
      <diagonal/>
    </border>
  </borders>
  <cellStyleXfs count="11">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44" fontId="1" fillId="0" borderId="0" applyFont="0" applyFill="0" applyBorder="0" applyAlignment="0" applyProtection="0"/>
    <xf numFmtId="0" fontId="3" fillId="0" borderId="0"/>
    <xf numFmtId="44" fontId="3"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340">
    <xf numFmtId="0" fontId="0" fillId="0" borderId="0" xfId="0"/>
    <xf numFmtId="0" fontId="0" fillId="0" borderId="0" xfId="0" applyAlignment="1">
      <alignment horizontal="right"/>
    </xf>
    <xf numFmtId="0" fontId="0" fillId="0" borderId="0" xfId="0" applyAlignment="1">
      <alignment horizontal="left"/>
    </xf>
    <xf numFmtId="0" fontId="2" fillId="0" borderId="0" xfId="0" applyFont="1"/>
    <xf numFmtId="0" fontId="3" fillId="0" borderId="0" xfId="0" applyFont="1"/>
    <xf numFmtId="0" fontId="3" fillId="0" borderId="0" xfId="0" applyFont="1" applyBorder="1"/>
    <xf numFmtId="0" fontId="0" fillId="0" borderId="0" xfId="0" applyBorder="1"/>
    <xf numFmtId="0" fontId="0" fillId="0" borderId="1" xfId="0" applyBorder="1"/>
    <xf numFmtId="0" fontId="4" fillId="0" borderId="0" xfId="0" applyFont="1"/>
    <xf numFmtId="0" fontId="0" fillId="0" borderId="0" xfId="0" applyAlignment="1">
      <alignment shrinkToFit="1"/>
    </xf>
    <xf numFmtId="0" fontId="5" fillId="0" borderId="0" xfId="0" applyFont="1" applyAlignment="1">
      <alignment horizontal="center"/>
    </xf>
    <xf numFmtId="5" fontId="2" fillId="0" borderId="1" xfId="1" applyNumberFormat="1" applyFont="1" applyBorder="1"/>
    <xf numFmtId="5" fontId="0" fillId="0" borderId="0" xfId="0" applyNumberFormat="1"/>
    <xf numFmtId="5" fontId="2" fillId="0" borderId="0" xfId="1" applyNumberFormat="1" applyFont="1" applyBorder="1"/>
    <xf numFmtId="0" fontId="4" fillId="0" borderId="0" xfId="0" applyFont="1" applyAlignment="1">
      <alignment horizontal="left"/>
    </xf>
    <xf numFmtId="5" fontId="2" fillId="0" borderId="2" xfId="1" applyNumberFormat="1" applyFont="1" applyBorder="1"/>
    <xf numFmtId="0" fontId="5" fillId="0" borderId="0" xfId="0" applyFont="1"/>
    <xf numFmtId="0" fontId="0" fillId="0" borderId="0" xfId="0" applyNumberFormat="1" applyBorder="1" applyAlignment="1">
      <alignment horizontal="center"/>
    </xf>
    <xf numFmtId="0" fontId="0" fillId="0" borderId="0" xfId="0" applyBorder="1" applyAlignment="1">
      <alignment horizontal="center"/>
    </xf>
    <xf numFmtId="0" fontId="0" fillId="0" borderId="0" xfId="0" applyAlignment="1">
      <alignment horizontal="center"/>
    </xf>
    <xf numFmtId="49" fontId="6" fillId="0" borderId="0" xfId="0" applyNumberFormat="1" applyFont="1" applyAlignment="1">
      <alignment horizontal="center"/>
    </xf>
    <xf numFmtId="0" fontId="6" fillId="0" borderId="0" xfId="0" applyFont="1" applyAlignment="1">
      <alignment horizontal="center"/>
    </xf>
    <xf numFmtId="5" fontId="2" fillId="0" borderId="3" xfId="1" applyNumberFormat="1" applyFont="1" applyBorder="1"/>
    <xf numFmtId="5" fontId="2" fillId="0" borderId="4" xfId="1" applyNumberFormat="1" applyFont="1" applyBorder="1"/>
    <xf numFmtId="5" fontId="2" fillId="0" borderId="5" xfId="1" applyNumberFormat="1" applyFont="1" applyBorder="1"/>
    <xf numFmtId="5" fontId="2" fillId="0" borderId="6" xfId="1" applyNumberFormat="1" applyFont="1" applyBorder="1"/>
    <xf numFmtId="0" fontId="0" fillId="0" borderId="7" xfId="0" applyBorder="1"/>
    <xf numFmtId="5" fontId="2" fillId="0" borderId="8" xfId="1" applyNumberFormat="1" applyFont="1" applyBorder="1"/>
    <xf numFmtId="0" fontId="7" fillId="0" borderId="0" xfId="0" applyFont="1"/>
    <xf numFmtId="0" fontId="8" fillId="0" borderId="0" xfId="0" applyFont="1"/>
    <xf numFmtId="0" fontId="10" fillId="0" borderId="0" xfId="0" applyFont="1"/>
    <xf numFmtId="0" fontId="11" fillId="0" borderId="0" xfId="0" applyFont="1"/>
    <xf numFmtId="0" fontId="4" fillId="0" borderId="0" xfId="0" applyFont="1" applyAlignment="1">
      <alignment horizontal="center"/>
    </xf>
    <xf numFmtId="0" fontId="10" fillId="0" borderId="0" xfId="0" applyFont="1" applyAlignment="1">
      <alignment horizontal="center"/>
    </xf>
    <xf numFmtId="0" fontId="6" fillId="0" borderId="0" xfId="0" applyFont="1"/>
    <xf numFmtId="0" fontId="4" fillId="0" borderId="9" xfId="0" applyFont="1" applyBorder="1"/>
    <xf numFmtId="0" fontId="4" fillId="0" borderId="10" xfId="0" applyFont="1" applyBorder="1"/>
    <xf numFmtId="0" fontId="10" fillId="0" borderId="10" xfId="0" applyFont="1" applyBorder="1" applyAlignment="1">
      <alignment horizontal="center"/>
    </xf>
    <xf numFmtId="0" fontId="10" fillId="0" borderId="11" xfId="0" applyFont="1" applyBorder="1" applyAlignment="1">
      <alignment horizontal="center"/>
    </xf>
    <xf numFmtId="49" fontId="10" fillId="0" borderId="9" xfId="0" applyNumberFormat="1" applyFont="1" applyBorder="1" applyAlignment="1">
      <alignment horizontal="center"/>
    </xf>
    <xf numFmtId="49" fontId="10" fillId="0" borderId="10" xfId="0" applyNumberFormat="1" applyFont="1" applyBorder="1" applyAlignment="1">
      <alignment horizontal="center"/>
    </xf>
    <xf numFmtId="0" fontId="6" fillId="0" borderId="12" xfId="0" applyFont="1" applyBorder="1"/>
    <xf numFmtId="0" fontId="0" fillId="0" borderId="13" xfId="0" applyBorder="1"/>
    <xf numFmtId="5" fontId="0" fillId="0" borderId="13" xfId="0" applyNumberFormat="1" applyBorder="1"/>
    <xf numFmtId="5" fontId="0" fillId="0" borderId="14" xfId="0" applyNumberFormat="1" applyBorder="1"/>
    <xf numFmtId="0" fontId="0" fillId="0" borderId="15" xfId="0" applyBorder="1"/>
    <xf numFmtId="0" fontId="6" fillId="0" borderId="16" xfId="0" applyFont="1" applyBorder="1"/>
    <xf numFmtId="0" fontId="0" fillId="0" borderId="17" xfId="0" applyBorder="1"/>
    <xf numFmtId="5" fontId="0" fillId="0" borderId="18" xfId="0" applyNumberFormat="1" applyBorder="1"/>
    <xf numFmtId="5" fontId="0" fillId="0" borderId="19" xfId="0" applyNumberFormat="1" applyBorder="1"/>
    <xf numFmtId="0" fontId="0" fillId="0" borderId="20" xfId="0" applyBorder="1"/>
    <xf numFmtId="5" fontId="0" fillId="0" borderId="21" xfId="0" applyNumberFormat="1" applyBorder="1"/>
    <xf numFmtId="5" fontId="0" fillId="0" borderId="15" xfId="0" applyNumberFormat="1" applyBorder="1"/>
    <xf numFmtId="5" fontId="0" fillId="0" borderId="22" xfId="0" applyNumberFormat="1" applyBorder="1"/>
    <xf numFmtId="5" fontId="0" fillId="0" borderId="23" xfId="0" applyNumberFormat="1" applyBorder="1"/>
    <xf numFmtId="5" fontId="0" fillId="0" borderId="24" xfId="0" applyNumberFormat="1" applyBorder="1"/>
    <xf numFmtId="0" fontId="6" fillId="0" borderId="25" xfId="0" applyFont="1" applyBorder="1" applyAlignment="1">
      <alignment horizontal="right"/>
    </xf>
    <xf numFmtId="0" fontId="6" fillId="0" borderId="20" xfId="0" applyFont="1" applyBorder="1" applyAlignment="1">
      <alignment horizontal="right"/>
    </xf>
    <xf numFmtId="5" fontId="0" fillId="0" borderId="26" xfId="0" applyNumberFormat="1" applyBorder="1"/>
    <xf numFmtId="5" fontId="0" fillId="0" borderId="27" xfId="0" applyNumberFormat="1" applyBorder="1"/>
    <xf numFmtId="0" fontId="6" fillId="0" borderId="0" xfId="0" applyFont="1" applyBorder="1" applyAlignment="1">
      <alignment horizontal="right"/>
    </xf>
    <xf numFmtId="5" fontId="0" fillId="0" borderId="0" xfId="0" applyNumberFormat="1" applyBorder="1"/>
    <xf numFmtId="49" fontId="10" fillId="0" borderId="28" xfId="0" applyNumberFormat="1" applyFont="1" applyBorder="1" applyAlignment="1">
      <alignment horizontal="center"/>
    </xf>
    <xf numFmtId="49" fontId="10" fillId="0" borderId="29" xfId="0" applyNumberFormat="1" applyFont="1" applyBorder="1" applyAlignment="1">
      <alignment horizontal="center"/>
    </xf>
    <xf numFmtId="49" fontId="10" fillId="0" borderId="30" xfId="0" applyNumberFormat="1" applyFont="1" applyBorder="1" applyAlignment="1">
      <alignment horizontal="center"/>
    </xf>
    <xf numFmtId="49" fontId="10" fillId="0" borderId="30" xfId="0" applyNumberFormat="1" applyFont="1" applyBorder="1" applyAlignment="1"/>
    <xf numFmtId="49" fontId="10" fillId="0" borderId="31" xfId="0" applyNumberFormat="1" applyFont="1" applyBorder="1" applyAlignment="1"/>
    <xf numFmtId="49" fontId="10" fillId="0" borderId="32" xfId="0" applyNumberFormat="1" applyFont="1" applyBorder="1" applyAlignment="1"/>
    <xf numFmtId="49" fontId="10" fillId="0" borderId="11" xfId="0" applyNumberFormat="1" applyFont="1" applyBorder="1" applyAlignment="1">
      <alignment horizontal="center"/>
    </xf>
    <xf numFmtId="0" fontId="10" fillId="0" borderId="31" xfId="0" applyFont="1" applyBorder="1" applyAlignment="1">
      <alignment horizontal="center"/>
    </xf>
    <xf numFmtId="49" fontId="10" fillId="0" borderId="33" xfId="0" applyNumberFormat="1" applyFont="1" applyBorder="1" applyAlignment="1">
      <alignment horizontal="center"/>
    </xf>
    <xf numFmtId="49" fontId="10" fillId="0" borderId="17" xfId="0" applyNumberFormat="1" applyFont="1" applyBorder="1" applyAlignment="1">
      <alignment horizontal="center"/>
    </xf>
    <xf numFmtId="49" fontId="10" fillId="0" borderId="32" xfId="0" applyNumberFormat="1" applyFont="1" applyBorder="1" applyAlignment="1">
      <alignment horizontal="left"/>
    </xf>
    <xf numFmtId="49" fontId="10" fillId="0" borderId="30" xfId="0" applyNumberFormat="1" applyFont="1" applyBorder="1" applyAlignment="1">
      <alignment horizontal="right"/>
    </xf>
    <xf numFmtId="49" fontId="10" fillId="0" borderId="31" xfId="0" applyNumberFormat="1" applyFont="1" applyBorder="1" applyAlignment="1">
      <alignment horizontal="right"/>
    </xf>
    <xf numFmtId="49" fontId="10" fillId="0" borderId="19" xfId="0" applyNumberFormat="1" applyFont="1" applyBorder="1" applyAlignment="1">
      <alignment horizontal="left"/>
    </xf>
    <xf numFmtId="0" fontId="7" fillId="0" borderId="20" xfId="0" applyFont="1" applyBorder="1" applyAlignment="1">
      <alignment horizontal="left"/>
    </xf>
    <xf numFmtId="0" fontId="10" fillId="0" borderId="0" xfId="0" applyFont="1" applyBorder="1"/>
    <xf numFmtId="0" fontId="6" fillId="0" borderId="25" xfId="0" applyFont="1" applyBorder="1" applyAlignment="1">
      <alignment horizontal="left"/>
    </xf>
    <xf numFmtId="5" fontId="0" fillId="0" borderId="33" xfId="0" applyNumberFormat="1" applyBorder="1"/>
    <xf numFmtId="5" fontId="0" fillId="0" borderId="34" xfId="0" applyNumberFormat="1" applyBorder="1"/>
    <xf numFmtId="5" fontId="0" fillId="0" borderId="35" xfId="0" applyNumberFormat="1" applyBorder="1"/>
    <xf numFmtId="0" fontId="6" fillId="0" borderId="20" xfId="0" applyFont="1" applyBorder="1"/>
    <xf numFmtId="0" fontId="7" fillId="0" borderId="16" xfId="0" applyFont="1" applyBorder="1"/>
    <xf numFmtId="0" fontId="7" fillId="0" borderId="36" xfId="0" applyFont="1" applyBorder="1"/>
    <xf numFmtId="0" fontId="7" fillId="0" borderId="20" xfId="0" applyFont="1" applyBorder="1"/>
    <xf numFmtId="5" fontId="2" fillId="0" borderId="7" xfId="1" applyNumberFormat="1" applyFont="1" applyBorder="1"/>
    <xf numFmtId="5" fontId="2" fillId="0" borderId="38" xfId="1" applyNumberFormat="1" applyFont="1" applyBorder="1"/>
    <xf numFmtId="0" fontId="10" fillId="0" borderId="0" xfId="0" applyFont="1" applyFill="1" applyBorder="1"/>
    <xf numFmtId="5" fontId="0" fillId="0" borderId="39" xfId="0" applyNumberFormat="1" applyBorder="1"/>
    <xf numFmtId="0" fontId="11" fillId="0" borderId="0" xfId="0" applyFont="1" applyFill="1" applyBorder="1"/>
    <xf numFmtId="0" fontId="3" fillId="0" borderId="0" xfId="0" applyFont="1" applyAlignment="1">
      <alignment horizontal="center"/>
    </xf>
    <xf numFmtId="0" fontId="6" fillId="0" borderId="40" xfId="0" applyFont="1" applyBorder="1"/>
    <xf numFmtId="164" fontId="0" fillId="0" borderId="15" xfId="0" applyNumberFormat="1" applyBorder="1"/>
    <xf numFmtId="0" fontId="0" fillId="0" borderId="38" xfId="0" applyBorder="1"/>
    <xf numFmtId="0" fontId="7" fillId="0" borderId="38" xfId="0" applyFont="1" applyBorder="1"/>
    <xf numFmtId="0" fontId="7" fillId="0" borderId="0" xfId="0" applyFont="1" applyBorder="1"/>
    <xf numFmtId="49" fontId="0" fillId="0" borderId="0" xfId="0" applyNumberFormat="1"/>
    <xf numFmtId="49" fontId="0" fillId="0" borderId="0" xfId="0" applyNumberFormat="1" applyAlignment="1">
      <alignment horizontal="right"/>
    </xf>
    <xf numFmtId="0" fontId="4" fillId="0" borderId="7" xfId="0" applyFont="1" applyBorder="1"/>
    <xf numFmtId="0" fontId="0" fillId="0" borderId="34" xfId="0" applyBorder="1"/>
    <xf numFmtId="0" fontId="7" fillId="0" borderId="34" xfId="0" applyFont="1" applyBorder="1"/>
    <xf numFmtId="49" fontId="7" fillId="0" borderId="0" xfId="0" applyNumberFormat="1" applyFont="1"/>
    <xf numFmtId="49" fontId="2" fillId="0" borderId="0" xfId="0" applyNumberFormat="1" applyFont="1"/>
    <xf numFmtId="49" fontId="2" fillId="0" borderId="0" xfId="0" applyNumberFormat="1" applyFont="1" applyAlignment="1">
      <alignment horizontal="left"/>
    </xf>
    <xf numFmtId="49" fontId="7" fillId="0" borderId="0" xfId="0" applyNumberFormat="1" applyFont="1" applyAlignment="1">
      <alignment horizontal="left"/>
    </xf>
    <xf numFmtId="0" fontId="4" fillId="0" borderId="0" xfId="0" applyFont="1" applyAlignment="1">
      <alignment horizontal="right"/>
    </xf>
    <xf numFmtId="0" fontId="0" fillId="0" borderId="38" xfId="0" applyNumberFormat="1" applyBorder="1" applyAlignment="1">
      <alignment horizontal="center"/>
    </xf>
    <xf numFmtId="0" fontId="0" fillId="0" borderId="38" xfId="0" applyBorder="1" applyAlignment="1">
      <alignment horizontal="center"/>
    </xf>
    <xf numFmtId="0" fontId="10" fillId="0" borderId="10" xfId="0" applyFont="1" applyBorder="1"/>
    <xf numFmtId="0" fontId="7" fillId="0" borderId="0" xfId="0" applyFont="1" applyAlignment="1">
      <alignment horizontal="center"/>
    </xf>
    <xf numFmtId="0" fontId="7" fillId="0" borderId="15" xfId="0" applyFont="1" applyBorder="1" applyAlignment="1">
      <alignment horizontal="center"/>
    </xf>
    <xf numFmtId="0" fontId="6" fillId="0" borderId="0" xfId="0" applyFont="1" applyAlignment="1">
      <alignment horizontal="left"/>
    </xf>
    <xf numFmtId="0" fontId="11" fillId="0" borderId="16" xfId="0" applyFont="1" applyBorder="1" applyAlignment="1">
      <alignment horizontal="center"/>
    </xf>
    <xf numFmtId="14" fontId="11" fillId="0" borderId="13" xfId="0" applyNumberFormat="1" applyFont="1" applyBorder="1"/>
    <xf numFmtId="49" fontId="11" fillId="0" borderId="21" xfId="0" applyNumberFormat="1" applyFont="1" applyBorder="1"/>
    <xf numFmtId="5" fontId="11" fillId="0" borderId="13" xfId="0" applyNumberFormat="1" applyFont="1" applyBorder="1"/>
    <xf numFmtId="5" fontId="11" fillId="0" borderId="21" xfId="0" applyNumberFormat="1" applyFont="1" applyBorder="1"/>
    <xf numFmtId="5" fontId="11" fillId="0" borderId="33" xfId="0" applyNumberFormat="1" applyFont="1" applyBorder="1"/>
    <xf numFmtId="5" fontId="11" fillId="0" borderId="14" xfId="0" applyNumberFormat="1" applyFont="1" applyBorder="1"/>
    <xf numFmtId="49" fontId="11" fillId="0" borderId="36" xfId="0" applyNumberFormat="1" applyFont="1" applyBorder="1"/>
    <xf numFmtId="0" fontId="11" fillId="0" borderId="15" xfId="0" applyFont="1" applyBorder="1"/>
    <xf numFmtId="49" fontId="11" fillId="0" borderId="15" xfId="0" applyNumberFormat="1" applyFont="1" applyBorder="1"/>
    <xf numFmtId="5" fontId="11" fillId="0" borderId="15" xfId="0" applyNumberFormat="1" applyFont="1" applyBorder="1"/>
    <xf numFmtId="5" fontId="11" fillId="0" borderId="26" xfId="0" applyNumberFormat="1" applyFont="1" applyBorder="1"/>
    <xf numFmtId="5" fontId="11" fillId="0" borderId="35" xfId="0" applyNumberFormat="1" applyFont="1" applyBorder="1"/>
    <xf numFmtId="5" fontId="11" fillId="0" borderId="24" xfId="0" applyNumberFormat="1" applyFont="1" applyBorder="1"/>
    <xf numFmtId="49" fontId="11" fillId="0" borderId="20" xfId="0" applyNumberFormat="1" applyFont="1" applyBorder="1"/>
    <xf numFmtId="5" fontId="11" fillId="0" borderId="34" xfId="0" applyNumberFormat="1" applyFont="1" applyBorder="1"/>
    <xf numFmtId="49" fontId="11" fillId="0" borderId="20" xfId="0" applyNumberFormat="1" applyFont="1" applyBorder="1" applyAlignment="1">
      <alignment horizontal="center"/>
    </xf>
    <xf numFmtId="49" fontId="11" fillId="0" borderId="18" xfId="0" applyNumberFormat="1" applyFont="1" applyBorder="1"/>
    <xf numFmtId="5" fontId="11" fillId="0" borderId="18" xfId="0" applyNumberFormat="1" applyFont="1" applyBorder="1"/>
    <xf numFmtId="49" fontId="11" fillId="0" borderId="41" xfId="0" applyNumberFormat="1" applyFont="1" applyBorder="1"/>
    <xf numFmtId="49" fontId="11" fillId="0" borderId="26" xfId="0" applyNumberFormat="1" applyFont="1" applyBorder="1"/>
    <xf numFmtId="0" fontId="11" fillId="0" borderId="31" xfId="0" applyFont="1" applyBorder="1" applyAlignment="1">
      <alignment horizontal="left"/>
    </xf>
    <xf numFmtId="5" fontId="11" fillId="0" borderId="17" xfId="0" applyNumberFormat="1" applyFont="1" applyBorder="1"/>
    <xf numFmtId="0" fontId="0" fillId="0" borderId="42" xfId="0" applyBorder="1"/>
    <xf numFmtId="5" fontId="11" fillId="0" borderId="43" xfId="0" applyNumberFormat="1" applyFont="1" applyBorder="1"/>
    <xf numFmtId="5" fontId="11" fillId="0" borderId="44" xfId="0" applyNumberFormat="1" applyFont="1" applyBorder="1"/>
    <xf numFmtId="5" fontId="11" fillId="0" borderId="37" xfId="0" applyNumberFormat="1" applyFont="1" applyBorder="1"/>
    <xf numFmtId="5" fontId="11" fillId="0" borderId="42" xfId="0" applyNumberFormat="1" applyFont="1" applyBorder="1"/>
    <xf numFmtId="49" fontId="10" fillId="0" borderId="41" xfId="0" applyNumberFormat="1" applyFont="1" applyBorder="1"/>
    <xf numFmtId="49" fontId="10" fillId="0" borderId="10" xfId="0" applyNumberFormat="1" applyFont="1" applyBorder="1"/>
    <xf numFmtId="5" fontId="11" fillId="2" borderId="0" xfId="0" applyNumberFormat="1" applyFont="1" applyFill="1" applyBorder="1"/>
    <xf numFmtId="5" fontId="11" fillId="2" borderId="44" xfId="0" applyNumberFormat="1" applyFont="1" applyFill="1" applyBorder="1"/>
    <xf numFmtId="5" fontId="11" fillId="2" borderId="15" xfId="0" applyNumberFormat="1" applyFont="1" applyFill="1" applyBorder="1"/>
    <xf numFmtId="5" fontId="11" fillId="2" borderId="37" xfId="0" applyNumberFormat="1" applyFont="1" applyFill="1" applyBorder="1"/>
    <xf numFmtId="5" fontId="11" fillId="3" borderId="26" xfId="0" applyNumberFormat="1" applyFont="1" applyFill="1" applyBorder="1"/>
    <xf numFmtId="5" fontId="11" fillId="0" borderId="45" xfId="0" applyNumberFormat="1" applyFont="1" applyBorder="1"/>
    <xf numFmtId="49" fontId="11" fillId="0" borderId="43" xfId="0" applyNumberFormat="1" applyFont="1" applyBorder="1"/>
    <xf numFmtId="49" fontId="11" fillId="0" borderId="44" xfId="0" applyNumberFormat="1" applyFont="1" applyBorder="1" applyAlignment="1">
      <alignment horizontal="left"/>
    </xf>
    <xf numFmtId="49" fontId="11" fillId="0" borderId="16" xfId="0" applyNumberFormat="1" applyFont="1" applyBorder="1"/>
    <xf numFmtId="0" fontId="11" fillId="0" borderId="13" xfId="0" applyFont="1" applyBorder="1"/>
    <xf numFmtId="49" fontId="11" fillId="0" borderId="13" xfId="0" applyNumberFormat="1" applyFont="1" applyBorder="1"/>
    <xf numFmtId="5" fontId="11" fillId="0" borderId="46" xfId="0" applyNumberFormat="1" applyFont="1" applyBorder="1"/>
    <xf numFmtId="5" fontId="11" fillId="0" borderId="47" xfId="0" applyNumberFormat="1" applyFont="1" applyBorder="1"/>
    <xf numFmtId="49" fontId="11" fillId="0" borderId="25" xfId="0" applyNumberFormat="1" applyFont="1" applyBorder="1"/>
    <xf numFmtId="0" fontId="11" fillId="0" borderId="18" xfId="0" applyFont="1" applyBorder="1"/>
    <xf numFmtId="49" fontId="10" fillId="0" borderId="48" xfId="0" applyNumberFormat="1" applyFont="1" applyBorder="1"/>
    <xf numFmtId="0" fontId="11" fillId="0" borderId="49" xfId="0" applyFont="1" applyBorder="1"/>
    <xf numFmtId="49" fontId="11" fillId="0" borderId="49" xfId="0" applyNumberFormat="1" applyFont="1" applyBorder="1"/>
    <xf numFmtId="5" fontId="11" fillId="0" borderId="49" xfId="0" applyNumberFormat="1" applyFont="1" applyBorder="1"/>
    <xf numFmtId="49" fontId="11" fillId="3" borderId="39" xfId="0" applyNumberFormat="1" applyFont="1" applyFill="1" applyBorder="1"/>
    <xf numFmtId="49" fontId="11" fillId="3" borderId="15" xfId="0" applyNumberFormat="1" applyFont="1" applyFill="1" applyBorder="1"/>
    <xf numFmtId="49" fontId="11" fillId="3" borderId="17" xfId="0" applyNumberFormat="1" applyFont="1" applyFill="1" applyBorder="1"/>
    <xf numFmtId="49" fontId="11" fillId="3" borderId="37" xfId="0" applyNumberFormat="1" applyFont="1" applyFill="1" applyBorder="1"/>
    <xf numFmtId="49" fontId="11" fillId="3" borderId="26" xfId="0" applyNumberFormat="1" applyFont="1" applyFill="1" applyBorder="1"/>
    <xf numFmtId="0" fontId="7" fillId="0" borderId="0" xfId="0" applyFont="1" applyAlignment="1">
      <alignment horizontal="right"/>
    </xf>
    <xf numFmtId="0" fontId="0" fillId="0" borderId="43" xfId="0" applyBorder="1" applyAlignment="1">
      <alignment horizontal="right"/>
    </xf>
    <xf numFmtId="49" fontId="0" fillId="0" borderId="0" xfId="0" applyNumberFormat="1" applyAlignment="1">
      <alignment horizontal="center"/>
    </xf>
    <xf numFmtId="0" fontId="12" fillId="0" borderId="0" xfId="0" applyFont="1"/>
    <xf numFmtId="0" fontId="7" fillId="0" borderId="21" xfId="0" applyFont="1" applyBorder="1"/>
    <xf numFmtId="5" fontId="7" fillId="0" borderId="13" xfId="0" applyNumberFormat="1" applyFont="1" applyBorder="1"/>
    <xf numFmtId="5" fontId="7" fillId="0" borderId="15" xfId="0" applyNumberFormat="1" applyFont="1" applyBorder="1"/>
    <xf numFmtId="5" fontId="7" fillId="0" borderId="46" xfId="0" applyNumberFormat="1" applyFont="1" applyBorder="1"/>
    <xf numFmtId="0" fontId="7" fillId="0" borderId="15" xfId="0" applyFont="1" applyBorder="1"/>
    <xf numFmtId="5" fontId="7" fillId="0" borderId="43" xfId="0" applyNumberFormat="1" applyFont="1" applyBorder="1"/>
    <xf numFmtId="0" fontId="7" fillId="0" borderId="18" xfId="0" applyFont="1" applyBorder="1"/>
    <xf numFmtId="5" fontId="7" fillId="0" borderId="18" xfId="0" applyNumberFormat="1" applyFont="1" applyBorder="1"/>
    <xf numFmtId="5" fontId="7" fillId="0" borderId="39" xfId="0" applyNumberFormat="1" applyFont="1" applyBorder="1"/>
    <xf numFmtId="5" fontId="7" fillId="0" borderId="37" xfId="0" applyNumberFormat="1" applyFont="1" applyBorder="1"/>
    <xf numFmtId="5" fontId="7" fillId="0" borderId="22" xfId="0" applyNumberFormat="1" applyFont="1" applyBorder="1"/>
    <xf numFmtId="5" fontId="7" fillId="0" borderId="24" xfId="0" applyNumberFormat="1" applyFont="1" applyBorder="1"/>
    <xf numFmtId="5" fontId="7" fillId="0" borderId="27" xfId="0" applyNumberFormat="1" applyFont="1" applyBorder="1"/>
    <xf numFmtId="49" fontId="7" fillId="0" borderId="0" xfId="0" applyNumberFormat="1" applyFont="1" applyAlignment="1">
      <alignment horizontal="center"/>
    </xf>
    <xf numFmtId="164" fontId="11" fillId="0" borderId="39" xfId="0" applyNumberFormat="1" applyFont="1" applyBorder="1"/>
    <xf numFmtId="164" fontId="11" fillId="0" borderId="15" xfId="0" applyNumberFormat="1" applyFont="1" applyBorder="1"/>
    <xf numFmtId="49" fontId="11" fillId="0" borderId="15" xfId="0" applyNumberFormat="1" applyFont="1" applyBorder="1" applyAlignment="1">
      <alignment horizontal="center"/>
    </xf>
    <xf numFmtId="49" fontId="11" fillId="0" borderId="26" xfId="0" applyNumberFormat="1" applyFont="1" applyBorder="1" applyAlignment="1">
      <alignment horizontal="center"/>
    </xf>
    <xf numFmtId="20" fontId="11" fillId="0" borderId="15" xfId="0" applyNumberFormat="1" applyFont="1" applyBorder="1" applyAlignment="1">
      <alignment horizontal="center"/>
    </xf>
    <xf numFmtId="49" fontId="11" fillId="0" borderId="0" xfId="0" applyNumberFormat="1" applyFont="1" applyAlignment="1">
      <alignment horizontal="center"/>
    </xf>
    <xf numFmtId="49" fontId="6" fillId="0" borderId="16" xfId="0" applyNumberFormat="1" applyFont="1" applyBorder="1"/>
    <xf numFmtId="49" fontId="6" fillId="0" borderId="36" xfId="0" applyNumberFormat="1" applyFont="1" applyBorder="1"/>
    <xf numFmtId="49" fontId="0" fillId="0" borderId="20" xfId="0" applyNumberFormat="1" applyBorder="1"/>
    <xf numFmtId="49" fontId="6" fillId="0" borderId="25" xfId="0" applyNumberFormat="1" applyFont="1" applyBorder="1" applyAlignment="1">
      <alignment horizontal="left"/>
    </xf>
    <xf numFmtId="49" fontId="0" fillId="0" borderId="13" xfId="0" applyNumberFormat="1" applyBorder="1" applyAlignment="1">
      <alignment horizontal="center"/>
    </xf>
    <xf numFmtId="49" fontId="0" fillId="0" borderId="21" xfId="0" applyNumberFormat="1" applyBorder="1" applyAlignment="1">
      <alignment horizontal="center"/>
    </xf>
    <xf numFmtId="49" fontId="0" fillId="0" borderId="15" xfId="0" applyNumberFormat="1" applyBorder="1" applyAlignment="1">
      <alignment horizontal="center"/>
    </xf>
    <xf numFmtId="49" fontId="0" fillId="0" borderId="17" xfId="0" applyNumberFormat="1" applyBorder="1" applyAlignment="1">
      <alignment horizontal="center"/>
    </xf>
    <xf numFmtId="49" fontId="0" fillId="0" borderId="18" xfId="0" applyNumberFormat="1" applyBorder="1" applyAlignment="1">
      <alignment horizontal="center"/>
    </xf>
    <xf numFmtId="10" fontId="0" fillId="0" borderId="15" xfId="0" applyNumberFormat="1" applyBorder="1"/>
    <xf numFmtId="0" fontId="7" fillId="0" borderId="0" xfId="0" applyFont="1" applyAlignment="1">
      <alignment horizontal="left"/>
    </xf>
    <xf numFmtId="0" fontId="7" fillId="0" borderId="1" xfId="0" applyFont="1" applyBorder="1"/>
    <xf numFmtId="0" fontId="6" fillId="0" borderId="9" xfId="0" applyFont="1" applyBorder="1"/>
    <xf numFmtId="49" fontId="6" fillId="0" borderId="9" xfId="0" applyNumberFormat="1" applyFont="1" applyBorder="1" applyAlignment="1">
      <alignment horizontal="center"/>
    </xf>
    <xf numFmtId="0" fontId="6" fillId="0" borderId="10" xfId="0" applyFont="1" applyBorder="1"/>
    <xf numFmtId="49" fontId="6" fillId="0" borderId="10" xfId="0" applyNumberFormat="1"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5" fontId="7" fillId="0" borderId="26" xfId="0" applyNumberFormat="1" applyFont="1" applyBorder="1"/>
    <xf numFmtId="0" fontId="7" fillId="0" borderId="50" xfId="0" applyFont="1" applyBorder="1"/>
    <xf numFmtId="5" fontId="6" fillId="0" borderId="18" xfId="0" applyNumberFormat="1" applyFont="1" applyBorder="1"/>
    <xf numFmtId="5" fontId="7" fillId="0" borderId="0" xfId="0" applyNumberFormat="1" applyFont="1" applyBorder="1"/>
    <xf numFmtId="5" fontId="6" fillId="0" borderId="0" xfId="0" applyNumberFormat="1" applyFont="1" applyBorder="1"/>
    <xf numFmtId="49" fontId="7" fillId="0" borderId="15" xfId="0" applyNumberFormat="1" applyFont="1" applyBorder="1"/>
    <xf numFmtId="10" fontId="7" fillId="0" borderId="21" xfId="0" applyNumberFormat="1" applyFont="1" applyBorder="1"/>
    <xf numFmtId="10" fontId="7" fillId="0" borderId="15" xfId="0" applyNumberFormat="1" applyFont="1" applyBorder="1"/>
    <xf numFmtId="49" fontId="7" fillId="0" borderId="13" xfId="0" applyNumberFormat="1" applyFont="1" applyBorder="1"/>
    <xf numFmtId="0" fontId="11" fillId="0" borderId="15" xfId="0" applyFont="1" applyBorder="1" applyAlignment="1">
      <alignment horizontal="center"/>
    </xf>
    <xf numFmtId="5" fontId="0" fillId="0" borderId="51" xfId="0" applyNumberFormat="1" applyBorder="1"/>
    <xf numFmtId="165" fontId="0" fillId="0" borderId="38" xfId="0" applyNumberFormat="1" applyBorder="1"/>
    <xf numFmtId="4" fontId="0" fillId="0" borderId="38" xfId="0" applyNumberFormat="1" applyBorder="1"/>
    <xf numFmtId="0" fontId="0" fillId="0" borderId="52" xfId="0" applyBorder="1"/>
    <xf numFmtId="0" fontId="0" fillId="0" borderId="53" xfId="0" applyBorder="1"/>
    <xf numFmtId="164" fontId="0" fillId="0" borderId="39" xfId="0" applyNumberFormat="1" applyBorder="1"/>
    <xf numFmtId="49"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xf numFmtId="5" fontId="2" fillId="0" borderId="54" xfId="1" applyNumberFormat="1" applyFont="1" applyBorder="1"/>
    <xf numFmtId="5" fontId="2" fillId="0" borderId="55" xfId="1" applyNumberFormat="1" applyFont="1" applyBorder="1"/>
    <xf numFmtId="0" fontId="3" fillId="0" borderId="16" xfId="0" applyFont="1" applyBorder="1"/>
    <xf numFmtId="0" fontId="7" fillId="0" borderId="20" xfId="0" applyFont="1" applyBorder="1" applyAlignment="1"/>
    <xf numFmtId="0" fontId="11" fillId="0" borderId="56" xfId="0" applyFont="1" applyBorder="1" applyAlignment="1">
      <alignment horizontal="left"/>
    </xf>
    <xf numFmtId="0" fontId="11" fillId="0" borderId="26" xfId="0" applyFont="1" applyBorder="1" applyAlignment="1">
      <alignment horizontal="center"/>
    </xf>
    <xf numFmtId="0" fontId="11" fillId="0" borderId="57" xfId="0" applyFont="1" applyBorder="1" applyAlignment="1">
      <alignment horizontal="center"/>
    </xf>
    <xf numFmtId="49" fontId="11" fillId="0" borderId="57" xfId="0" applyNumberFormat="1" applyFont="1" applyBorder="1" applyAlignment="1">
      <alignment horizontal="center"/>
    </xf>
    <xf numFmtId="5" fontId="11" fillId="0" borderId="57" xfId="0" applyNumberFormat="1" applyFont="1" applyBorder="1"/>
    <xf numFmtId="5" fontId="11" fillId="0" borderId="58" xfId="0" applyNumberFormat="1" applyFont="1" applyBorder="1"/>
    <xf numFmtId="5" fontId="11" fillId="0" borderId="59" xfId="0" applyNumberFormat="1" applyFont="1" applyBorder="1"/>
    <xf numFmtId="49" fontId="7" fillId="0" borderId="15" xfId="0" applyNumberFormat="1" applyFont="1" applyBorder="1" applyAlignment="1">
      <alignment horizontal="left"/>
    </xf>
    <xf numFmtId="0" fontId="0" fillId="0" borderId="60" xfId="0" applyBorder="1"/>
    <xf numFmtId="0" fontId="7" fillId="0" borderId="0" xfId="0" applyFont="1" applyAlignment="1"/>
    <xf numFmtId="5" fontId="7" fillId="0" borderId="1" xfId="1" applyNumberFormat="1" applyFont="1" applyBorder="1"/>
    <xf numFmtId="5" fontId="7" fillId="0" borderId="0" xfId="1" applyNumberFormat="1" applyFont="1" applyBorder="1"/>
    <xf numFmtId="0" fontId="7" fillId="0" borderId="15" xfId="0" applyFont="1" applyBorder="1" applyAlignment="1">
      <alignment horizontal="left"/>
    </xf>
    <xf numFmtId="0" fontId="7" fillId="0" borderId="0" xfId="0" applyFont="1" applyFill="1" applyBorder="1" applyAlignment="1"/>
    <xf numFmtId="5" fontId="7" fillId="0" borderId="0" xfId="0" applyNumberFormat="1" applyFont="1"/>
    <xf numFmtId="5" fontId="7" fillId="0" borderId="2" xfId="1" applyNumberFormat="1" applyFont="1" applyBorder="1"/>
    <xf numFmtId="49" fontId="10" fillId="0" borderId="32" xfId="0" applyNumberFormat="1" applyFont="1" applyBorder="1" applyAlignment="1">
      <alignment horizontal="center"/>
    </xf>
    <xf numFmtId="0" fontId="11" fillId="0" borderId="61" xfId="0" applyFont="1" applyBorder="1" applyAlignment="1">
      <alignment horizontal="center"/>
    </xf>
    <xf numFmtId="49" fontId="11" fillId="0" borderId="62" xfId="0" applyNumberFormat="1" applyFont="1" applyBorder="1"/>
    <xf numFmtId="49" fontId="11" fillId="0" borderId="44" xfId="0" applyNumberFormat="1" applyFont="1" applyBorder="1"/>
    <xf numFmtId="49" fontId="11" fillId="0" borderId="44" xfId="0" applyNumberFormat="1" applyFont="1" applyBorder="1" applyAlignment="1">
      <alignment horizontal="center"/>
    </xf>
    <xf numFmtId="49" fontId="11" fillId="0" borderId="63" xfId="0" applyNumberFormat="1" applyFont="1" applyBorder="1"/>
    <xf numFmtId="0" fontId="11" fillId="0" borderId="64" xfId="0" applyFont="1" applyBorder="1" applyAlignment="1">
      <alignment horizontal="left"/>
    </xf>
    <xf numFmtId="0" fontId="13" fillId="0" borderId="0" xfId="0" applyFont="1"/>
    <xf numFmtId="0" fontId="0" fillId="0" borderId="0" xfId="0" quotePrefix="1"/>
    <xf numFmtId="0" fontId="4" fillId="0" borderId="0" xfId="0" quotePrefix="1" applyFont="1" applyAlignment="1">
      <alignment horizontal="center"/>
    </xf>
    <xf numFmtId="0" fontId="3" fillId="0" borderId="0" xfId="0" quotePrefix="1" applyFont="1"/>
    <xf numFmtId="165" fontId="0" fillId="0" borderId="0" xfId="0" applyNumberFormat="1" applyBorder="1"/>
    <xf numFmtId="0" fontId="14" fillId="0" borderId="0" xfId="0" applyFont="1"/>
    <xf numFmtId="0" fontId="15" fillId="0" borderId="0" xfId="0" applyFont="1" applyAlignment="1">
      <alignment horizontal="center"/>
    </xf>
    <xf numFmtId="0" fontId="15" fillId="0" borderId="0" xfId="0" applyFont="1"/>
    <xf numFmtId="5" fontId="14" fillId="0" borderId="1" xfId="1" applyNumberFormat="1" applyFont="1" applyBorder="1"/>
    <xf numFmtId="0" fontId="14" fillId="0" borderId="0" xfId="0" quotePrefix="1" applyFont="1"/>
    <xf numFmtId="0" fontId="9" fillId="0" borderId="0" xfId="2" applyAlignment="1" applyProtection="1"/>
    <xf numFmtId="49" fontId="3" fillId="0" borderId="0" xfId="0" applyNumberFormat="1" applyFont="1"/>
    <xf numFmtId="5" fontId="0" fillId="0" borderId="43" xfId="0" applyNumberFormat="1" applyBorder="1"/>
    <xf numFmtId="5" fontId="0" fillId="0" borderId="58" xfId="0" applyNumberFormat="1" applyBorder="1"/>
    <xf numFmtId="0" fontId="0" fillId="0" borderId="35" xfId="0" applyBorder="1"/>
    <xf numFmtId="0" fontId="0" fillId="0" borderId="0" xfId="0"/>
    <xf numFmtId="5" fontId="0" fillId="0" borderId="19" xfId="0" applyNumberFormat="1" applyBorder="1"/>
    <xf numFmtId="5" fontId="0" fillId="0" borderId="0" xfId="0" applyNumberFormat="1" applyBorder="1"/>
    <xf numFmtId="0" fontId="10" fillId="0" borderId="11" xfId="4" applyFont="1" applyBorder="1" applyAlignment="1">
      <alignment horizontal="center"/>
    </xf>
    <xf numFmtId="49" fontId="10" fillId="0" borderId="9" xfId="4" applyNumberFormat="1" applyFont="1" applyBorder="1" applyAlignment="1">
      <alignment horizontal="center"/>
    </xf>
    <xf numFmtId="49" fontId="10" fillId="0" borderId="10" xfId="4" applyNumberFormat="1" applyFont="1" applyBorder="1" applyAlignment="1">
      <alignment horizontal="center"/>
    </xf>
    <xf numFmtId="5" fontId="3" fillId="0" borderId="22" xfId="4" applyNumberFormat="1" applyBorder="1"/>
    <xf numFmtId="5" fontId="3" fillId="0" borderId="23" xfId="4" applyNumberFormat="1" applyBorder="1"/>
    <xf numFmtId="5" fontId="3" fillId="0" borderId="24" xfId="4" applyNumberFormat="1" applyBorder="1"/>
    <xf numFmtId="0" fontId="3" fillId="0" borderId="0" xfId="4"/>
    <xf numFmtId="0" fontId="16" fillId="0" borderId="0" xfId="4" applyFont="1"/>
    <xf numFmtId="0" fontId="10" fillId="0" borderId="0" xfId="4" quotePrefix="1" applyFont="1"/>
    <xf numFmtId="0" fontId="10" fillId="0" borderId="11" xfId="6" applyFont="1" applyBorder="1" applyAlignment="1">
      <alignment horizontal="center"/>
    </xf>
    <xf numFmtId="49" fontId="10" fillId="0" borderId="10" xfId="6" applyNumberFormat="1" applyFont="1" applyBorder="1" applyAlignment="1">
      <alignment horizontal="center"/>
    </xf>
    <xf numFmtId="49" fontId="6" fillId="0" borderId="9" xfId="6" applyNumberFormat="1" applyFont="1" applyBorder="1" applyAlignment="1">
      <alignment horizontal="center"/>
    </xf>
    <xf numFmtId="0" fontId="7" fillId="0" borderId="0" xfId="7" applyFont="1"/>
    <xf numFmtId="0" fontId="1" fillId="0" borderId="0" xfId="7" quotePrefix="1"/>
    <xf numFmtId="0" fontId="17" fillId="0" borderId="0" xfId="7" applyFont="1"/>
    <xf numFmtId="0" fontId="6" fillId="0" borderId="0" xfId="7" quotePrefix="1" applyFont="1"/>
    <xf numFmtId="49" fontId="10" fillId="0" borderId="9" xfId="7" applyNumberFormat="1" applyFont="1" applyBorder="1" applyAlignment="1">
      <alignment horizontal="center"/>
    </xf>
    <xf numFmtId="49" fontId="10" fillId="0" borderId="11" xfId="7" applyNumberFormat="1" applyFont="1" applyBorder="1" applyAlignment="1">
      <alignment horizontal="center"/>
    </xf>
    <xf numFmtId="0" fontId="16" fillId="0" borderId="10" xfId="7" applyFont="1" applyBorder="1" applyAlignment="1">
      <alignment horizontal="center"/>
    </xf>
    <xf numFmtId="49" fontId="10" fillId="0" borderId="10" xfId="7" applyNumberFormat="1" applyFont="1" applyBorder="1" applyAlignment="1"/>
    <xf numFmtId="49" fontId="10" fillId="0" borderId="10" xfId="7" applyNumberFormat="1" applyFont="1" applyBorder="1" applyAlignment="1">
      <alignment horizontal="left"/>
    </xf>
    <xf numFmtId="0" fontId="4" fillId="0" borderId="10" xfId="7" applyFont="1" applyBorder="1"/>
    <xf numFmtId="0" fontId="10" fillId="0" borderId="10" xfId="7" applyFont="1" applyBorder="1" applyAlignment="1">
      <alignment horizontal="center"/>
    </xf>
    <xf numFmtId="0" fontId="10" fillId="0" borderId="11" xfId="7" applyFont="1" applyBorder="1" applyAlignment="1">
      <alignment horizontal="center"/>
    </xf>
    <xf numFmtId="49" fontId="10" fillId="0" borderId="29" xfId="7" applyNumberFormat="1" applyFont="1" applyBorder="1" applyAlignment="1">
      <alignment horizontal="center"/>
    </xf>
    <xf numFmtId="0" fontId="7" fillId="0" borderId="34" xfId="7" applyFont="1" applyBorder="1"/>
    <xf numFmtId="0" fontId="10" fillId="0" borderId="30" xfId="7" applyFont="1" applyBorder="1" applyAlignment="1">
      <alignment horizontal="center"/>
    </xf>
    <xf numFmtId="0" fontId="1" fillId="0" borderId="65" xfId="7" applyFont="1" applyBorder="1"/>
    <xf numFmtId="0" fontId="7" fillId="0" borderId="44" xfId="7" applyFont="1" applyBorder="1"/>
    <xf numFmtId="0" fontId="7" fillId="0" borderId="44" xfId="7" applyFont="1" applyBorder="1" applyAlignment="1">
      <alignment horizontal="left"/>
    </xf>
    <xf numFmtId="0" fontId="7" fillId="0" borderId="44" xfId="7" applyFont="1" applyBorder="1" applyAlignment="1"/>
    <xf numFmtId="0" fontId="6" fillId="0" borderId="64" xfId="7" applyFont="1" applyBorder="1" applyAlignment="1">
      <alignment horizontal="left"/>
    </xf>
    <xf numFmtId="0" fontId="1" fillId="0" borderId="0" xfId="7"/>
    <xf numFmtId="0" fontId="10" fillId="0" borderId="0" xfId="7" applyFont="1"/>
    <xf numFmtId="0" fontId="16" fillId="0" borderId="0" xfId="7" applyFont="1"/>
    <xf numFmtId="49" fontId="1" fillId="0" borderId="0" xfId="7" applyNumberFormat="1" applyAlignment="1">
      <alignment horizontal="center"/>
    </xf>
    <xf numFmtId="49" fontId="10" fillId="0" borderId="9" xfId="7" applyNumberFormat="1" applyFont="1" applyBorder="1" applyAlignment="1">
      <alignment horizontal="center"/>
    </xf>
    <xf numFmtId="49" fontId="10" fillId="0" borderId="10" xfId="7" applyNumberFormat="1" applyFont="1" applyBorder="1" applyAlignment="1">
      <alignment horizontal="center"/>
    </xf>
    <xf numFmtId="49" fontId="10" fillId="0" borderId="11" xfId="7" applyNumberFormat="1" applyFont="1" applyBorder="1" applyAlignment="1">
      <alignment horizontal="center"/>
    </xf>
    <xf numFmtId="5" fontId="11" fillId="0" borderId="24" xfId="7" applyNumberFormat="1" applyFont="1" applyBorder="1"/>
    <xf numFmtId="5" fontId="11" fillId="0" borderId="58" xfId="7" applyNumberFormat="1" applyFont="1" applyBorder="1"/>
    <xf numFmtId="5" fontId="11" fillId="0" borderId="59" xfId="7" applyNumberFormat="1" applyFont="1" applyBorder="1"/>
    <xf numFmtId="5" fontId="11" fillId="0" borderId="66" xfId="7" applyNumberFormat="1" applyFont="1" applyBorder="1"/>
    <xf numFmtId="0" fontId="1" fillId="0" borderId="0" xfId="7"/>
    <xf numFmtId="0" fontId="16" fillId="0" borderId="0" xfId="7" applyFont="1"/>
    <xf numFmtId="0" fontId="1" fillId="0" borderId="0" xfId="7"/>
    <xf numFmtId="0" fontId="6" fillId="0" borderId="0" xfId="7" applyFont="1" applyAlignment="1">
      <alignment horizontal="center"/>
    </xf>
    <xf numFmtId="0" fontId="7" fillId="0" borderId="0" xfId="7" applyFont="1"/>
    <xf numFmtId="0" fontId="6" fillId="0" borderId="0" xfId="7" applyFont="1"/>
    <xf numFmtId="0" fontId="6" fillId="4" borderId="0" xfId="7" applyFont="1" applyFill="1"/>
    <xf numFmtId="0" fontId="1" fillId="4" borderId="0" xfId="7" applyFill="1"/>
    <xf numFmtId="0" fontId="6" fillId="4" borderId="0" xfId="7" applyFont="1" applyFill="1" applyAlignment="1">
      <alignment horizontal="center"/>
    </xf>
    <xf numFmtId="0" fontId="0" fillId="0" borderId="0" xfId="0"/>
    <xf numFmtId="0" fontId="7" fillId="0" borderId="0" xfId="0" applyFont="1"/>
    <xf numFmtId="0" fontId="6" fillId="0" borderId="0" xfId="0" applyFont="1"/>
    <xf numFmtId="0" fontId="6" fillId="4" borderId="0" xfId="0" applyFont="1" applyFill="1"/>
    <xf numFmtId="0" fontId="0" fillId="4" borderId="0" xfId="0" applyFill="1"/>
    <xf numFmtId="0" fontId="0" fillId="0" borderId="38" xfId="0" applyNumberFormat="1" applyBorder="1" applyAlignment="1">
      <alignment horizontal="center"/>
    </xf>
    <xf numFmtId="0" fontId="0" fillId="0" borderId="38" xfId="0" applyBorder="1" applyAlignment="1">
      <alignment horizontal="center"/>
    </xf>
    <xf numFmtId="0" fontId="12" fillId="0" borderId="0" xfId="0" applyFont="1" applyAlignment="1">
      <alignment horizontal="left"/>
    </xf>
    <xf numFmtId="0" fontId="7" fillId="0" borderId="38" xfId="0" applyNumberFormat="1" applyFont="1" applyBorder="1" applyAlignment="1">
      <alignment horizontal="center"/>
    </xf>
    <xf numFmtId="0" fontId="7" fillId="0" borderId="38" xfId="0" applyFont="1" applyBorder="1" applyAlignment="1">
      <alignment horizontal="center"/>
    </xf>
    <xf numFmtId="0" fontId="0" fillId="0" borderId="38" xfId="0" applyBorder="1"/>
    <xf numFmtId="49" fontId="10" fillId="0" borderId="30" xfId="0" applyNumberFormat="1" applyFont="1" applyBorder="1" applyAlignment="1">
      <alignment horizontal="center"/>
    </xf>
    <xf numFmtId="0" fontId="0" fillId="0" borderId="32" xfId="0" applyBorder="1"/>
    <xf numFmtId="49" fontId="10" fillId="0" borderId="31" xfId="0" applyNumberFormat="1" applyFont="1" applyBorder="1" applyAlignment="1">
      <alignment horizontal="center"/>
    </xf>
    <xf numFmtId="0" fontId="0" fillId="0" borderId="19" xfId="0" applyBorder="1"/>
  </cellXfs>
  <cellStyles count="11">
    <cellStyle name="Currency" xfId="1" builtinId="4"/>
    <cellStyle name="Currency 2" xfId="3"/>
    <cellStyle name="Currency 2 2" xfId="9"/>
    <cellStyle name="Currency 3" xfId="5"/>
    <cellStyle name="Currency 3 2" xfId="8"/>
    <cellStyle name="Currency 4" xfId="10"/>
    <cellStyle name="Hyperlink" xfId="2" builtinId="8"/>
    <cellStyle name="Normal" xfId="0" builtinId="0"/>
    <cellStyle name="Normal 2" xfId="4"/>
    <cellStyle name="Normal 2 2" xfId="7"/>
    <cellStyle name="Normal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insurance.illinois.gov/" TargetMode="Externa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topLeftCell="A10" workbookViewId="0"/>
  </sheetViews>
  <sheetFormatPr defaultRowHeight="12.75" x14ac:dyDescent="0.2"/>
  <cols>
    <col min="1" max="1" width="14.140625" customWidth="1"/>
    <col min="2" max="2" width="12.140625" customWidth="1"/>
    <col min="3" max="3" width="8.7109375" customWidth="1"/>
    <col min="5" max="5" width="2.28515625" customWidth="1"/>
    <col min="6" max="6" width="14.42578125" customWidth="1"/>
    <col min="8" max="8" width="11" customWidth="1"/>
    <col min="9" max="9" width="2.140625" customWidth="1"/>
  </cols>
  <sheetData>
    <row r="1" spans="1:11" x14ac:dyDescent="0.2">
      <c r="A1" s="265" t="s">
        <v>269</v>
      </c>
      <c r="B1" s="31"/>
      <c r="C1" s="3"/>
      <c r="D1" s="3"/>
      <c r="E1" s="10"/>
      <c r="F1" s="3"/>
      <c r="G1" s="3"/>
      <c r="H1" s="28"/>
      <c r="J1" t="s">
        <v>571</v>
      </c>
      <c r="K1" s="45"/>
    </row>
    <row r="2" spans="1:11" x14ac:dyDescent="0.2">
      <c r="B2" s="3"/>
      <c r="C2" s="3"/>
      <c r="D2" s="3"/>
      <c r="E2" s="10" t="s">
        <v>270</v>
      </c>
      <c r="F2" s="3"/>
      <c r="G2" s="3"/>
      <c r="H2" s="28"/>
    </row>
    <row r="3" spans="1:11" x14ac:dyDescent="0.2">
      <c r="B3" s="3"/>
      <c r="C3" s="3"/>
      <c r="D3" s="3"/>
      <c r="E3" s="10" t="s">
        <v>61</v>
      </c>
      <c r="F3" s="3"/>
      <c r="G3" s="3"/>
      <c r="H3" s="28"/>
    </row>
    <row r="4" spans="1:11" x14ac:dyDescent="0.2">
      <c r="B4" s="3"/>
      <c r="C4" s="3"/>
      <c r="D4" s="3"/>
      <c r="E4" s="3"/>
      <c r="F4" s="3"/>
      <c r="G4" s="3"/>
    </row>
    <row r="5" spans="1:11" ht="13.5" thickBot="1" x14ac:dyDescent="0.25">
      <c r="A5" s="330" t="s">
        <v>573</v>
      </c>
      <c r="B5" s="331"/>
      <c r="C5" s="331"/>
      <c r="D5" s="94"/>
      <c r="E5" s="94"/>
      <c r="F5" s="94"/>
      <c r="G5" s="94"/>
      <c r="H5" s="94"/>
      <c r="J5" t="s">
        <v>572</v>
      </c>
    </row>
    <row r="6" spans="1:11" x14ac:dyDescent="0.2">
      <c r="C6" s="30" t="s">
        <v>65</v>
      </c>
      <c r="D6" s="30"/>
    </row>
    <row r="7" spans="1:11" ht="13.5" thickBot="1" x14ac:dyDescent="0.25">
      <c r="A7" s="94"/>
      <c r="B7" s="94"/>
      <c r="C7" s="94"/>
      <c r="D7" s="94"/>
      <c r="E7" s="94"/>
      <c r="F7" s="94"/>
      <c r="G7" s="94"/>
      <c r="H7" s="94"/>
      <c r="I7" s="94"/>
      <c r="J7" s="94"/>
      <c r="K7" s="94"/>
    </row>
    <row r="8" spans="1:11" x14ac:dyDescent="0.2">
      <c r="B8" s="30" t="s">
        <v>62</v>
      </c>
      <c r="C8" s="30"/>
      <c r="H8" s="30" t="s">
        <v>63</v>
      </c>
      <c r="I8" s="30"/>
      <c r="J8" s="30"/>
    </row>
    <row r="10" spans="1:11" ht="13.5" thickBot="1" x14ac:dyDescent="0.25">
      <c r="A10" s="16" t="s">
        <v>64</v>
      </c>
      <c r="B10" s="3"/>
      <c r="C10" s="94"/>
      <c r="D10" s="94"/>
      <c r="E10" s="94"/>
      <c r="F10" s="6"/>
      <c r="G10" s="16" t="s">
        <v>66</v>
      </c>
      <c r="H10" s="16"/>
      <c r="I10" s="94"/>
      <c r="J10" s="94"/>
      <c r="K10" s="94"/>
    </row>
    <row r="12" spans="1:11" ht="13.5" thickBot="1" x14ac:dyDescent="0.25">
      <c r="A12" s="94"/>
      <c r="B12" s="94"/>
      <c r="C12" s="94"/>
      <c r="D12" s="94"/>
      <c r="E12" s="94"/>
      <c r="F12" s="94"/>
      <c r="G12" s="94"/>
      <c r="H12" s="94"/>
      <c r="I12" s="94"/>
      <c r="J12" s="94"/>
      <c r="K12" s="94"/>
    </row>
    <row r="13" spans="1:11" x14ac:dyDescent="0.2">
      <c r="B13" s="30" t="s">
        <v>69</v>
      </c>
      <c r="C13" s="30"/>
      <c r="E13" s="30" t="s">
        <v>68</v>
      </c>
      <c r="H13" s="30" t="s">
        <v>67</v>
      </c>
    </row>
    <row r="15" spans="1:11" ht="13.5" thickBot="1" x14ac:dyDescent="0.25">
      <c r="A15" s="30" t="s">
        <v>70</v>
      </c>
      <c r="B15" s="94" t="s">
        <v>573</v>
      </c>
      <c r="C15" s="94"/>
      <c r="D15" s="94"/>
    </row>
    <row r="17" spans="1:11" ht="13.5" thickBot="1" x14ac:dyDescent="0.25">
      <c r="C17" s="28"/>
      <c r="D17" s="28"/>
      <c r="E17" s="21" t="s">
        <v>71</v>
      </c>
      <c r="F17" s="28"/>
      <c r="G17" s="95" t="s">
        <v>573</v>
      </c>
    </row>
    <row r="18" spans="1:11" x14ac:dyDescent="0.2">
      <c r="C18" s="28"/>
      <c r="D18" s="28"/>
      <c r="E18" s="21"/>
      <c r="F18" s="28"/>
      <c r="G18" s="96"/>
    </row>
    <row r="19" spans="1:11" x14ac:dyDescent="0.2">
      <c r="C19" s="28"/>
      <c r="D19" s="28"/>
      <c r="E19" s="21" t="s">
        <v>76</v>
      </c>
      <c r="F19" s="28"/>
      <c r="G19" s="96"/>
    </row>
    <row r="20" spans="1:11" x14ac:dyDescent="0.2">
      <c r="C20" s="21" t="s">
        <v>77</v>
      </c>
      <c r="G20" s="34" t="s">
        <v>78</v>
      </c>
      <c r="J20" s="34" t="s">
        <v>79</v>
      </c>
      <c r="K20" s="34"/>
    </row>
    <row r="21" spans="1:11" ht="21.95" customHeight="1" thickBot="1" x14ac:dyDescent="0.25">
      <c r="A21" s="34" t="s">
        <v>72</v>
      </c>
      <c r="B21" s="94"/>
      <c r="C21" s="94"/>
      <c r="D21" s="94"/>
      <c r="F21" s="94"/>
      <c r="G21" s="94"/>
      <c r="H21" s="94"/>
      <c r="J21" s="94"/>
      <c r="K21" s="94"/>
    </row>
    <row r="22" spans="1:11" ht="21.95" customHeight="1" thickBot="1" x14ac:dyDescent="0.25">
      <c r="A22" s="34" t="s">
        <v>73</v>
      </c>
      <c r="B22" s="94"/>
      <c r="C22" s="94"/>
      <c r="D22" s="94"/>
      <c r="F22" s="94"/>
      <c r="G22" s="94"/>
      <c r="H22" s="94"/>
      <c r="J22" s="94"/>
      <c r="K22" s="94"/>
    </row>
    <row r="23" spans="1:11" ht="21.95" customHeight="1" thickBot="1" x14ac:dyDescent="0.25">
      <c r="A23" s="34" t="s">
        <v>74</v>
      </c>
      <c r="B23" s="94"/>
      <c r="C23" s="94"/>
      <c r="D23" s="94"/>
      <c r="F23" s="94"/>
      <c r="G23" s="94"/>
      <c r="H23" s="94"/>
      <c r="J23" s="94"/>
      <c r="K23" s="94"/>
    </row>
    <row r="24" spans="1:11" ht="21.95" customHeight="1" thickBot="1" x14ac:dyDescent="0.25">
      <c r="A24" s="34" t="s">
        <v>75</v>
      </c>
      <c r="B24" s="94"/>
      <c r="C24" s="94"/>
      <c r="D24" s="94"/>
      <c r="F24" s="94"/>
      <c r="G24" s="94"/>
      <c r="H24" s="94"/>
      <c r="J24" s="94"/>
      <c r="K24" s="94"/>
    </row>
    <row r="25" spans="1:11" ht="21.95" customHeight="1" x14ac:dyDescent="0.2">
      <c r="A25" s="34"/>
      <c r="B25" s="6"/>
      <c r="C25" s="6"/>
      <c r="D25" s="6"/>
      <c r="F25" s="6"/>
      <c r="G25" s="6"/>
      <c r="H25" s="6"/>
      <c r="J25" s="6"/>
      <c r="K25" s="6"/>
    </row>
    <row r="26" spans="1:11" ht="21.95" customHeight="1" x14ac:dyDescent="0.2">
      <c r="E26" s="21" t="s">
        <v>95</v>
      </c>
    </row>
    <row r="27" spans="1:11" ht="21.95" customHeight="1" thickBot="1" x14ac:dyDescent="0.25">
      <c r="A27" s="98" t="s">
        <v>80</v>
      </c>
      <c r="B27" s="94"/>
      <c r="C27" s="94"/>
      <c r="D27" s="94"/>
      <c r="F27" s="94"/>
      <c r="G27" s="94"/>
      <c r="H27" s="94"/>
      <c r="J27" s="94"/>
      <c r="K27" s="94"/>
    </row>
    <row r="28" spans="1:11" ht="21.95" customHeight="1" thickBot="1" x14ac:dyDescent="0.25">
      <c r="A28" s="98" t="s">
        <v>81</v>
      </c>
      <c r="B28" s="94"/>
      <c r="C28" s="94"/>
      <c r="D28" s="94"/>
      <c r="F28" s="94"/>
      <c r="G28" s="94"/>
      <c r="H28" s="94"/>
      <c r="J28" s="94"/>
      <c r="K28" s="94"/>
    </row>
    <row r="29" spans="1:11" ht="21.95" customHeight="1" thickBot="1" x14ac:dyDescent="0.25">
      <c r="A29" s="98" t="s">
        <v>82</v>
      </c>
      <c r="B29" s="94"/>
      <c r="C29" s="94"/>
      <c r="D29" s="94"/>
      <c r="F29" s="94"/>
      <c r="G29" s="94"/>
      <c r="H29" s="94"/>
      <c r="J29" s="94"/>
      <c r="K29" s="94"/>
    </row>
    <row r="30" spans="1:11" ht="21.95" customHeight="1" thickBot="1" x14ac:dyDescent="0.25">
      <c r="A30" s="98" t="s">
        <v>83</v>
      </c>
      <c r="B30" s="94"/>
      <c r="C30" s="94"/>
      <c r="D30" s="94"/>
      <c r="F30" s="94"/>
      <c r="G30" s="94"/>
      <c r="H30" s="94"/>
      <c r="J30" s="94"/>
      <c r="K30" s="94"/>
    </row>
    <row r="31" spans="1:11" ht="21.95" customHeight="1" thickBot="1" x14ac:dyDescent="0.25">
      <c r="A31" s="98" t="s">
        <v>84</v>
      </c>
      <c r="B31" s="94"/>
      <c r="C31" s="94"/>
      <c r="D31" s="94"/>
      <c r="F31" s="94"/>
      <c r="G31" s="94"/>
      <c r="H31" s="94"/>
      <c r="J31" s="94"/>
      <c r="K31" s="94"/>
    </row>
    <row r="32" spans="1:11" ht="21.95" customHeight="1" thickBot="1" x14ac:dyDescent="0.25">
      <c r="A32" s="98" t="s">
        <v>85</v>
      </c>
      <c r="B32" s="94"/>
      <c r="C32" s="94"/>
      <c r="D32" s="94"/>
      <c r="F32" s="94"/>
      <c r="G32" s="94"/>
      <c r="H32" s="94"/>
      <c r="J32" s="94"/>
      <c r="K32" s="94"/>
    </row>
    <row r="33" spans="1:11" ht="21.95" customHeight="1" thickBot="1" x14ac:dyDescent="0.25">
      <c r="A33" s="98" t="s">
        <v>86</v>
      </c>
      <c r="B33" s="94"/>
      <c r="C33" s="94"/>
      <c r="D33" s="94"/>
      <c r="F33" s="94"/>
      <c r="G33" s="94"/>
      <c r="H33" s="94"/>
      <c r="J33" s="94"/>
      <c r="K33" s="94"/>
    </row>
    <row r="34" spans="1:11" ht="21.95" customHeight="1" thickBot="1" x14ac:dyDescent="0.25">
      <c r="A34" s="98" t="s">
        <v>87</v>
      </c>
      <c r="B34" s="94"/>
      <c r="C34" s="94"/>
      <c r="D34" s="94"/>
      <c r="F34" s="94"/>
      <c r="G34" s="94"/>
      <c r="H34" s="94"/>
      <c r="J34" s="94"/>
      <c r="K34" s="94"/>
    </row>
    <row r="35" spans="1:11" ht="21.95" customHeight="1" thickBot="1" x14ac:dyDescent="0.25">
      <c r="A35" s="98" t="s">
        <v>88</v>
      </c>
      <c r="B35" s="94"/>
      <c r="C35" s="94"/>
      <c r="D35" s="94"/>
      <c r="F35" s="94"/>
      <c r="G35" s="94"/>
      <c r="H35" s="94"/>
      <c r="J35" s="94"/>
      <c r="K35" s="94"/>
    </row>
    <row r="36" spans="1:11" ht="21.95" customHeight="1" thickBot="1" x14ac:dyDescent="0.25">
      <c r="A36" s="98" t="s">
        <v>89</v>
      </c>
      <c r="B36" s="94"/>
      <c r="C36" s="94"/>
      <c r="D36" s="94"/>
      <c r="F36" s="94"/>
      <c r="G36" s="94"/>
      <c r="H36" s="94"/>
      <c r="J36" s="94"/>
      <c r="K36" s="94"/>
    </row>
    <row r="37" spans="1:11" ht="21.95" customHeight="1" thickBot="1" x14ac:dyDescent="0.25">
      <c r="A37" s="98" t="s">
        <v>90</v>
      </c>
      <c r="B37" s="94"/>
      <c r="C37" s="94"/>
      <c r="D37" s="94"/>
      <c r="F37" s="94"/>
      <c r="G37" s="94"/>
      <c r="H37" s="94"/>
      <c r="J37" s="94"/>
      <c r="K37" s="94"/>
    </row>
    <row r="38" spans="1:11" ht="21.95" customHeight="1" thickBot="1" x14ac:dyDescent="0.25">
      <c r="A38" s="98" t="s">
        <v>91</v>
      </c>
      <c r="B38" s="94"/>
      <c r="C38" s="94"/>
      <c r="D38" s="94"/>
      <c r="F38" s="94"/>
      <c r="G38" s="94"/>
      <c r="H38" s="94"/>
      <c r="J38" s="94"/>
      <c r="K38" s="94"/>
    </row>
    <row r="39" spans="1:11" ht="21.95" customHeight="1" thickBot="1" x14ac:dyDescent="0.25">
      <c r="A39" s="98" t="s">
        <v>92</v>
      </c>
      <c r="B39" s="94"/>
      <c r="C39" s="94"/>
      <c r="D39" s="94"/>
      <c r="F39" s="94"/>
      <c r="G39" s="94"/>
      <c r="H39" s="94"/>
      <c r="J39" s="94"/>
      <c r="K39" s="94"/>
    </row>
    <row r="40" spans="1:11" ht="21.95" customHeight="1" thickBot="1" x14ac:dyDescent="0.25">
      <c r="A40" s="98" t="s">
        <v>93</v>
      </c>
      <c r="B40" s="94"/>
      <c r="C40" s="94"/>
      <c r="D40" s="94"/>
      <c r="F40" s="94"/>
      <c r="G40" s="94"/>
      <c r="H40" s="94"/>
      <c r="J40" s="94"/>
      <c r="K40" s="94"/>
    </row>
    <row r="41" spans="1:11" ht="21.95" customHeight="1" thickBot="1" x14ac:dyDescent="0.25">
      <c r="A41" s="98" t="s">
        <v>94</v>
      </c>
      <c r="B41" s="94"/>
      <c r="C41" s="94"/>
      <c r="D41" s="94"/>
      <c r="F41" s="94"/>
      <c r="G41" s="94"/>
      <c r="H41" s="94"/>
      <c r="J41" s="94"/>
      <c r="K41" s="94"/>
    </row>
    <row r="42" spans="1:11" x14ac:dyDescent="0.2">
      <c r="A42" s="105" t="s">
        <v>575</v>
      </c>
    </row>
  </sheetData>
  <customSheetViews>
    <customSheetView guid="{75D5C009-B147-4CC5-BE74-11BB8D2E774F}" showRuler="0" topLeftCell="A10">
      <pageMargins left="0.35" right="0.35" top="0.49" bottom="0.49" header="0.5" footer="0.5"/>
      <pageSetup orientation="portrait" r:id="rId1"/>
      <headerFooter alignWithMargins="0"/>
    </customSheetView>
  </customSheetViews>
  <mergeCells count="1">
    <mergeCell ref="A5:C5"/>
  </mergeCells>
  <phoneticPr fontId="0" type="noConversion"/>
  <hyperlinks>
    <hyperlink ref="A1" r:id="rId2"/>
  </hyperlinks>
  <pageMargins left="0.35" right="0.35" top="0.49" bottom="0.49" header="0.5" footer="0.5"/>
  <pageSetup orientation="portrait" horizontalDpi="300"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3"/>
  <sheetViews>
    <sheetView workbookViewId="0">
      <selection activeCell="J14" sqref="J14"/>
    </sheetView>
  </sheetViews>
  <sheetFormatPr defaultRowHeight="12.75" x14ac:dyDescent="0.2"/>
  <cols>
    <col min="1" max="1" width="42.28515625" customWidth="1"/>
    <col min="6" max="6" width="11.85546875" customWidth="1"/>
    <col min="7" max="7" width="11.140625" customWidth="1"/>
    <col min="8" max="8" width="11.28515625" customWidth="1"/>
    <col min="9" max="9" width="10" customWidth="1"/>
  </cols>
  <sheetData>
    <row r="1" spans="1:9" ht="9.9499999999999993" customHeight="1" x14ac:dyDescent="0.2">
      <c r="A1" s="28"/>
      <c r="B1" s="28"/>
      <c r="C1" s="28"/>
      <c r="D1" s="28"/>
      <c r="E1" s="28"/>
      <c r="F1" s="28"/>
      <c r="G1" s="28"/>
      <c r="H1" s="21" t="s">
        <v>717</v>
      </c>
      <c r="I1" s="28"/>
    </row>
    <row r="2" spans="1:9" ht="9.9499999999999993" customHeight="1" thickBot="1" x14ac:dyDescent="0.25">
      <c r="A2" s="28"/>
      <c r="B2" s="201"/>
      <c r="C2" s="28"/>
      <c r="D2" s="28"/>
      <c r="E2" s="28"/>
      <c r="F2" s="28"/>
      <c r="G2" s="28"/>
      <c r="H2" s="21" t="s">
        <v>749</v>
      </c>
      <c r="I2" s="28"/>
    </row>
    <row r="3" spans="1:9" ht="9.9499999999999993" customHeight="1" thickBot="1" x14ac:dyDescent="0.25">
      <c r="A3" s="28"/>
      <c r="B3" s="201"/>
      <c r="C3" s="28"/>
      <c r="D3" s="28"/>
      <c r="E3" s="28"/>
      <c r="F3" s="28"/>
      <c r="G3" s="110" t="s">
        <v>571</v>
      </c>
      <c r="H3" s="202"/>
      <c r="I3" s="28"/>
    </row>
    <row r="4" spans="1:9" ht="9.9499999999999993" customHeight="1" x14ac:dyDescent="0.2">
      <c r="A4" s="28"/>
      <c r="B4" s="201"/>
      <c r="C4" s="28"/>
      <c r="D4" s="28"/>
      <c r="E4" s="28"/>
      <c r="F4" s="28"/>
      <c r="G4" s="28"/>
      <c r="H4" s="96"/>
      <c r="I4" s="28"/>
    </row>
    <row r="5" spans="1:9" ht="9.9499999999999993" customHeight="1" thickBot="1" x14ac:dyDescent="0.25">
      <c r="A5" s="333" t="s">
        <v>573</v>
      </c>
      <c r="B5" s="334"/>
      <c r="C5" s="334"/>
      <c r="D5" s="28" t="s">
        <v>572</v>
      </c>
      <c r="E5" s="28"/>
      <c r="F5" s="28"/>
      <c r="G5" s="28"/>
      <c r="H5" s="28"/>
      <c r="I5" s="28"/>
    </row>
    <row r="6" spans="1:9" ht="9.9499999999999993" customHeight="1" x14ac:dyDescent="0.2">
      <c r="A6" s="28"/>
      <c r="B6" s="28"/>
      <c r="C6" s="28"/>
      <c r="D6" s="28"/>
      <c r="E6" s="28"/>
      <c r="F6" s="28"/>
      <c r="G6" s="28"/>
      <c r="H6" s="28"/>
      <c r="I6" s="28"/>
    </row>
    <row r="7" spans="1:9" ht="9.9499999999999993" customHeight="1" x14ac:dyDescent="0.2">
      <c r="A7" s="28"/>
      <c r="B7" s="28"/>
      <c r="C7" s="28"/>
      <c r="D7" s="28"/>
      <c r="E7" s="21" t="s">
        <v>719</v>
      </c>
      <c r="F7" s="28"/>
      <c r="G7" s="28"/>
      <c r="H7" s="28"/>
      <c r="I7" s="28"/>
    </row>
    <row r="8" spans="1:9" ht="9.9499999999999993" customHeight="1" x14ac:dyDescent="0.2">
      <c r="A8" s="28"/>
      <c r="B8" s="28"/>
      <c r="C8" s="28"/>
      <c r="D8" s="28"/>
      <c r="E8" s="21" t="s">
        <v>750</v>
      </c>
      <c r="F8" s="28"/>
      <c r="G8" s="28"/>
      <c r="H8" s="28"/>
      <c r="I8" s="28"/>
    </row>
    <row r="9" spans="1:9" ht="9.9499999999999993" customHeight="1" thickBot="1" x14ac:dyDescent="0.25">
      <c r="A9" s="28"/>
      <c r="B9" s="28"/>
      <c r="C9" s="28"/>
      <c r="D9" s="28"/>
      <c r="E9" s="28"/>
      <c r="F9" s="21"/>
      <c r="G9" s="28"/>
      <c r="H9" s="28"/>
      <c r="I9" s="28"/>
    </row>
    <row r="10" spans="1:9" ht="12.95" customHeight="1" thickTop="1" x14ac:dyDescent="0.2">
      <c r="A10" s="203"/>
      <c r="B10" s="204" t="s">
        <v>684</v>
      </c>
      <c r="C10" s="204" t="s">
        <v>687</v>
      </c>
      <c r="D10" s="204" t="s">
        <v>688</v>
      </c>
      <c r="E10" s="204" t="s">
        <v>689</v>
      </c>
      <c r="F10" s="204" t="s">
        <v>722</v>
      </c>
      <c r="G10" s="204" t="s">
        <v>723</v>
      </c>
      <c r="H10" s="204" t="s">
        <v>724</v>
      </c>
      <c r="I10" s="284" t="s">
        <v>779</v>
      </c>
    </row>
    <row r="11" spans="1:9" ht="12.95" customHeight="1" x14ac:dyDescent="0.2">
      <c r="A11" s="205"/>
      <c r="B11" s="206"/>
      <c r="C11" s="206"/>
      <c r="D11" s="206" t="s">
        <v>730</v>
      </c>
      <c r="E11" s="206"/>
      <c r="F11" s="206" t="s">
        <v>735</v>
      </c>
      <c r="G11" s="206"/>
      <c r="H11" s="206"/>
      <c r="I11" s="283" t="s">
        <v>1078</v>
      </c>
    </row>
    <row r="12" spans="1:9" ht="12.95" customHeight="1" x14ac:dyDescent="0.2">
      <c r="A12" s="205"/>
      <c r="B12" s="206"/>
      <c r="C12" s="206"/>
      <c r="D12" s="206" t="s">
        <v>731</v>
      </c>
      <c r="E12" s="206"/>
      <c r="F12" s="206" t="s">
        <v>736</v>
      </c>
      <c r="G12" s="206" t="s">
        <v>725</v>
      </c>
      <c r="H12" s="206"/>
      <c r="I12" s="283" t="s">
        <v>1079</v>
      </c>
    </row>
    <row r="13" spans="1:9" ht="12.95" customHeight="1" x14ac:dyDescent="0.2">
      <c r="A13" s="207" t="s">
        <v>720</v>
      </c>
      <c r="B13" s="206"/>
      <c r="C13" s="206" t="s">
        <v>727</v>
      </c>
      <c r="D13" s="206" t="s">
        <v>732</v>
      </c>
      <c r="E13" s="206" t="s">
        <v>734</v>
      </c>
      <c r="F13" s="206" t="s">
        <v>737</v>
      </c>
      <c r="G13" s="206" t="s">
        <v>740</v>
      </c>
      <c r="H13" s="206" t="s">
        <v>735</v>
      </c>
      <c r="I13" s="283" t="s">
        <v>1080</v>
      </c>
    </row>
    <row r="14" spans="1:9" ht="12.95" customHeight="1" x14ac:dyDescent="0.2">
      <c r="A14" s="207" t="s">
        <v>751</v>
      </c>
      <c r="B14" s="207" t="s">
        <v>725</v>
      </c>
      <c r="C14" s="206" t="s">
        <v>728</v>
      </c>
      <c r="D14" s="206" t="s">
        <v>733</v>
      </c>
      <c r="E14" s="206" t="s">
        <v>728</v>
      </c>
      <c r="F14" s="206" t="s">
        <v>738</v>
      </c>
      <c r="G14" s="206" t="s">
        <v>729</v>
      </c>
      <c r="H14" s="206" t="s">
        <v>740</v>
      </c>
      <c r="I14" s="283" t="s">
        <v>1081</v>
      </c>
    </row>
    <row r="15" spans="1:9" ht="12.95" customHeight="1" thickBot="1" x14ac:dyDescent="0.25">
      <c r="A15" s="208" t="s">
        <v>752</v>
      </c>
      <c r="B15" s="208" t="s">
        <v>726</v>
      </c>
      <c r="C15" s="208" t="s">
        <v>729</v>
      </c>
      <c r="D15" s="208" t="s">
        <v>729</v>
      </c>
      <c r="E15" s="208" t="s">
        <v>754</v>
      </c>
      <c r="F15" s="208" t="s">
        <v>739</v>
      </c>
      <c r="G15" s="208" t="s">
        <v>741</v>
      </c>
      <c r="H15" s="208" t="s">
        <v>742</v>
      </c>
      <c r="I15" s="282" t="s">
        <v>1017</v>
      </c>
    </row>
    <row r="16" spans="1:9" ht="12.95" customHeight="1" thickTop="1" x14ac:dyDescent="0.2">
      <c r="A16" s="41" t="s">
        <v>755</v>
      </c>
      <c r="B16" s="171"/>
      <c r="C16" s="172">
        <v>0</v>
      </c>
      <c r="D16" s="172">
        <v>0</v>
      </c>
      <c r="E16" s="173">
        <f t="shared" ref="E16:E39" si="0">SUM(C16-D16)</f>
        <v>0</v>
      </c>
      <c r="F16" s="172">
        <v>0</v>
      </c>
      <c r="G16" s="172">
        <v>0</v>
      </c>
      <c r="H16" s="181">
        <v>0</v>
      </c>
      <c r="I16" s="181">
        <v>0</v>
      </c>
    </row>
    <row r="17" spans="1:9" ht="12.95" customHeight="1" x14ac:dyDescent="0.2">
      <c r="A17" s="85"/>
      <c r="B17" s="175"/>
      <c r="C17" s="173">
        <v>0</v>
      </c>
      <c r="D17" s="173">
        <v>0</v>
      </c>
      <c r="E17" s="173">
        <f t="shared" si="0"/>
        <v>0</v>
      </c>
      <c r="F17" s="173">
        <v>0</v>
      </c>
      <c r="G17" s="173">
        <v>0</v>
      </c>
      <c r="H17" s="182">
        <v>0</v>
      </c>
      <c r="I17" s="182">
        <v>0</v>
      </c>
    </row>
    <row r="18" spans="1:9" ht="12.95" customHeight="1" x14ac:dyDescent="0.2">
      <c r="A18" s="85"/>
      <c r="B18" s="175"/>
      <c r="C18" s="173">
        <v>0</v>
      </c>
      <c r="D18" s="173">
        <v>0</v>
      </c>
      <c r="E18" s="173">
        <f t="shared" si="0"/>
        <v>0</v>
      </c>
      <c r="F18" s="173">
        <v>0</v>
      </c>
      <c r="G18" s="173">
        <v>0</v>
      </c>
      <c r="H18" s="182">
        <v>0</v>
      </c>
      <c r="I18" s="182">
        <v>0</v>
      </c>
    </row>
    <row r="19" spans="1:9" ht="12.95" customHeight="1" x14ac:dyDescent="0.2">
      <c r="A19" s="85"/>
      <c r="B19" s="175"/>
      <c r="C19" s="173">
        <v>0</v>
      </c>
      <c r="D19" s="173">
        <v>0</v>
      </c>
      <c r="E19" s="173">
        <f t="shared" si="0"/>
        <v>0</v>
      </c>
      <c r="F19" s="173">
        <v>0</v>
      </c>
      <c r="G19" s="173">
        <v>0</v>
      </c>
      <c r="H19" s="182">
        <v>0</v>
      </c>
      <c r="I19" s="182">
        <v>0</v>
      </c>
    </row>
    <row r="20" spans="1:9" ht="12.95" customHeight="1" x14ac:dyDescent="0.2">
      <c r="A20" s="85"/>
      <c r="B20" s="175"/>
      <c r="C20" s="173">
        <v>0</v>
      </c>
      <c r="D20" s="173">
        <v>0</v>
      </c>
      <c r="E20" s="173">
        <f t="shared" si="0"/>
        <v>0</v>
      </c>
      <c r="F20" s="173">
        <v>0</v>
      </c>
      <c r="G20" s="173">
        <v>0</v>
      </c>
      <c r="H20" s="182">
        <v>0</v>
      </c>
      <c r="I20" s="182">
        <v>0</v>
      </c>
    </row>
    <row r="21" spans="1:9" ht="12.95" customHeight="1" x14ac:dyDescent="0.2">
      <c r="A21" s="85"/>
      <c r="B21" s="175"/>
      <c r="C21" s="173">
        <v>0</v>
      </c>
      <c r="D21" s="173">
        <v>0</v>
      </c>
      <c r="E21" s="173">
        <f t="shared" si="0"/>
        <v>0</v>
      </c>
      <c r="F21" s="173">
        <v>0</v>
      </c>
      <c r="G21" s="173">
        <v>0</v>
      </c>
      <c r="H21" s="182">
        <v>0</v>
      </c>
      <c r="I21" s="182">
        <v>0</v>
      </c>
    </row>
    <row r="22" spans="1:9" ht="12.95" customHeight="1" x14ac:dyDescent="0.2">
      <c r="A22" s="85"/>
      <c r="B22" s="175"/>
      <c r="C22" s="173">
        <v>0</v>
      </c>
      <c r="D22" s="173">
        <v>0</v>
      </c>
      <c r="E22" s="173">
        <f t="shared" si="0"/>
        <v>0</v>
      </c>
      <c r="F22" s="173">
        <v>0</v>
      </c>
      <c r="G22" s="173">
        <v>0</v>
      </c>
      <c r="H22" s="182">
        <v>0</v>
      </c>
      <c r="I22" s="182">
        <v>0</v>
      </c>
    </row>
    <row r="23" spans="1:9" ht="12.95" customHeight="1" x14ac:dyDescent="0.2">
      <c r="A23" s="85"/>
      <c r="B23" s="175"/>
      <c r="C23" s="173">
        <v>0</v>
      </c>
      <c r="D23" s="173">
        <v>0</v>
      </c>
      <c r="E23" s="173">
        <f t="shared" si="0"/>
        <v>0</v>
      </c>
      <c r="F23" s="173">
        <v>0</v>
      </c>
      <c r="G23" s="173">
        <v>0</v>
      </c>
      <c r="H23" s="182">
        <v>0</v>
      </c>
      <c r="I23" s="182">
        <v>0</v>
      </c>
    </row>
    <row r="24" spans="1:9" ht="12.95" customHeight="1" x14ac:dyDescent="0.2">
      <c r="A24" s="85"/>
      <c r="B24" s="175"/>
      <c r="C24" s="173">
        <v>0</v>
      </c>
      <c r="D24" s="173">
        <v>0</v>
      </c>
      <c r="E24" s="173">
        <f t="shared" si="0"/>
        <v>0</v>
      </c>
      <c r="F24" s="173">
        <v>0</v>
      </c>
      <c r="G24" s="173">
        <v>0</v>
      </c>
      <c r="H24" s="182">
        <v>0</v>
      </c>
      <c r="I24" s="182">
        <v>0</v>
      </c>
    </row>
    <row r="25" spans="1:9" ht="12.95" customHeight="1" x14ac:dyDescent="0.2">
      <c r="A25" s="85"/>
      <c r="B25" s="175"/>
      <c r="C25" s="173">
        <v>0</v>
      </c>
      <c r="D25" s="173">
        <v>0</v>
      </c>
      <c r="E25" s="173">
        <f t="shared" si="0"/>
        <v>0</v>
      </c>
      <c r="F25" s="173">
        <v>0</v>
      </c>
      <c r="G25" s="173">
        <v>0</v>
      </c>
      <c r="H25" s="182">
        <v>0</v>
      </c>
      <c r="I25" s="182">
        <v>0</v>
      </c>
    </row>
    <row r="26" spans="1:9" ht="12.95" customHeight="1" x14ac:dyDescent="0.2">
      <c r="A26" s="85"/>
      <c r="B26" s="175"/>
      <c r="C26" s="173">
        <v>0</v>
      </c>
      <c r="D26" s="173">
        <v>0</v>
      </c>
      <c r="E26" s="173">
        <f t="shared" si="0"/>
        <v>0</v>
      </c>
      <c r="F26" s="173">
        <v>0</v>
      </c>
      <c r="G26" s="173">
        <v>0</v>
      </c>
      <c r="H26" s="182">
        <v>0</v>
      </c>
      <c r="I26" s="182">
        <v>0</v>
      </c>
    </row>
    <row r="27" spans="1:9" ht="12.95" customHeight="1" x14ac:dyDescent="0.2">
      <c r="A27" s="85"/>
      <c r="B27" s="175"/>
      <c r="C27" s="173">
        <v>0</v>
      </c>
      <c r="D27" s="173">
        <v>0</v>
      </c>
      <c r="E27" s="173">
        <f t="shared" si="0"/>
        <v>0</v>
      </c>
      <c r="F27" s="173">
        <v>0</v>
      </c>
      <c r="G27" s="173">
        <v>0</v>
      </c>
      <c r="H27" s="182">
        <v>0</v>
      </c>
      <c r="I27" s="182">
        <v>0</v>
      </c>
    </row>
    <row r="28" spans="1:9" ht="12.95" customHeight="1" x14ac:dyDescent="0.2">
      <c r="A28" s="85"/>
      <c r="B28" s="175"/>
      <c r="C28" s="173">
        <v>0</v>
      </c>
      <c r="D28" s="173">
        <v>0</v>
      </c>
      <c r="E28" s="173">
        <f t="shared" si="0"/>
        <v>0</v>
      </c>
      <c r="F28" s="173">
        <v>0</v>
      </c>
      <c r="G28" s="173">
        <v>0</v>
      </c>
      <c r="H28" s="182">
        <v>0</v>
      </c>
      <c r="I28" s="182">
        <v>0</v>
      </c>
    </row>
    <row r="29" spans="1:9" ht="12.95" customHeight="1" x14ac:dyDescent="0.2">
      <c r="A29" s="85"/>
      <c r="B29" s="175"/>
      <c r="C29" s="173">
        <v>0</v>
      </c>
      <c r="D29" s="173">
        <v>0</v>
      </c>
      <c r="E29" s="173">
        <f t="shared" si="0"/>
        <v>0</v>
      </c>
      <c r="F29" s="173">
        <v>0</v>
      </c>
      <c r="G29" s="173">
        <v>0</v>
      </c>
      <c r="H29" s="182">
        <v>0</v>
      </c>
      <c r="I29" s="182">
        <v>0</v>
      </c>
    </row>
    <row r="30" spans="1:9" ht="12.95" customHeight="1" x14ac:dyDescent="0.2">
      <c r="A30" s="85"/>
      <c r="B30" s="175"/>
      <c r="C30" s="173">
        <v>0</v>
      </c>
      <c r="D30" s="173">
        <v>0</v>
      </c>
      <c r="E30" s="173">
        <f t="shared" si="0"/>
        <v>0</v>
      </c>
      <c r="F30" s="173">
        <v>0</v>
      </c>
      <c r="G30" s="173">
        <v>0</v>
      </c>
      <c r="H30" s="182">
        <v>0</v>
      </c>
      <c r="I30" s="182">
        <v>0</v>
      </c>
    </row>
    <row r="31" spans="1:9" ht="12.95" customHeight="1" x14ac:dyDescent="0.2">
      <c r="A31" s="85"/>
      <c r="B31" s="175"/>
      <c r="C31" s="173">
        <v>0</v>
      </c>
      <c r="D31" s="173">
        <v>0</v>
      </c>
      <c r="E31" s="173">
        <f t="shared" si="0"/>
        <v>0</v>
      </c>
      <c r="F31" s="173">
        <v>0</v>
      </c>
      <c r="G31" s="173">
        <v>0</v>
      </c>
      <c r="H31" s="182">
        <v>0</v>
      </c>
      <c r="I31" s="182">
        <v>0</v>
      </c>
    </row>
    <row r="32" spans="1:9" ht="12.95" customHeight="1" x14ac:dyDescent="0.2">
      <c r="A32" s="85"/>
      <c r="B32" s="175"/>
      <c r="C32" s="173">
        <v>0</v>
      </c>
      <c r="D32" s="173">
        <v>0</v>
      </c>
      <c r="E32" s="173">
        <f t="shared" si="0"/>
        <v>0</v>
      </c>
      <c r="F32" s="173">
        <v>0</v>
      </c>
      <c r="G32" s="173">
        <v>0</v>
      </c>
      <c r="H32" s="182">
        <v>0</v>
      </c>
      <c r="I32" s="182">
        <v>0</v>
      </c>
    </row>
    <row r="33" spans="1:256" ht="12.95" customHeight="1" x14ac:dyDescent="0.2">
      <c r="A33" s="85"/>
      <c r="B33" s="175"/>
      <c r="C33" s="173">
        <v>0</v>
      </c>
      <c r="D33" s="173">
        <v>0</v>
      </c>
      <c r="E33" s="173">
        <f t="shared" si="0"/>
        <v>0</v>
      </c>
      <c r="F33" s="173">
        <v>0</v>
      </c>
      <c r="G33" s="173">
        <v>0</v>
      </c>
      <c r="H33" s="182">
        <v>0</v>
      </c>
      <c r="I33" s="182">
        <v>0</v>
      </c>
    </row>
    <row r="34" spans="1:256" ht="12.95" customHeight="1" x14ac:dyDescent="0.2">
      <c r="A34" s="85"/>
      <c r="B34" s="175"/>
      <c r="C34" s="173">
        <v>0</v>
      </c>
      <c r="D34" s="173">
        <v>0</v>
      </c>
      <c r="E34" s="173">
        <f t="shared" si="0"/>
        <v>0</v>
      </c>
      <c r="F34" s="173">
        <v>0</v>
      </c>
      <c r="G34" s="173">
        <v>0</v>
      </c>
      <c r="H34" s="182">
        <v>0</v>
      </c>
      <c r="I34" s="182">
        <v>0</v>
      </c>
    </row>
    <row r="35" spans="1:256" ht="12.95" customHeight="1" x14ac:dyDescent="0.2">
      <c r="A35" s="85"/>
      <c r="B35" s="175"/>
      <c r="C35" s="173">
        <v>0</v>
      </c>
      <c r="D35" s="173">
        <v>0</v>
      </c>
      <c r="E35" s="173">
        <f t="shared" si="0"/>
        <v>0</v>
      </c>
      <c r="F35" s="173">
        <v>0</v>
      </c>
      <c r="G35" s="173">
        <v>0</v>
      </c>
      <c r="H35" s="182">
        <v>0</v>
      </c>
      <c r="I35" s="182">
        <v>0</v>
      </c>
    </row>
    <row r="36" spans="1:256" ht="12.95" customHeight="1" x14ac:dyDescent="0.2">
      <c r="A36" s="85"/>
      <c r="B36" s="175"/>
      <c r="C36" s="173">
        <v>0</v>
      </c>
      <c r="D36" s="173">
        <v>0</v>
      </c>
      <c r="E36" s="173">
        <f t="shared" si="0"/>
        <v>0</v>
      </c>
      <c r="F36" s="173">
        <v>0</v>
      </c>
      <c r="G36" s="173">
        <v>0</v>
      </c>
      <c r="H36" s="182">
        <v>0</v>
      </c>
      <c r="I36" s="182">
        <v>0</v>
      </c>
    </row>
    <row r="37" spans="1:256" ht="12.95" customHeight="1" x14ac:dyDescent="0.2">
      <c r="A37" s="85"/>
      <c r="B37" s="175"/>
      <c r="C37" s="173">
        <v>0</v>
      </c>
      <c r="D37" s="173">
        <v>0</v>
      </c>
      <c r="E37" s="173">
        <f t="shared" si="0"/>
        <v>0</v>
      </c>
      <c r="F37" s="173">
        <v>0</v>
      </c>
      <c r="G37" s="173">
        <v>0</v>
      </c>
      <c r="H37" s="182">
        <v>0</v>
      </c>
      <c r="I37" s="182">
        <v>0</v>
      </c>
    </row>
    <row r="38" spans="1:256" ht="12.95" customHeight="1" x14ac:dyDescent="0.2">
      <c r="A38" s="85"/>
      <c r="B38" s="175"/>
      <c r="C38" s="173">
        <v>0</v>
      </c>
      <c r="D38" s="173">
        <v>0</v>
      </c>
      <c r="E38" s="173">
        <f t="shared" si="0"/>
        <v>0</v>
      </c>
      <c r="F38" s="173">
        <v>0</v>
      </c>
      <c r="G38" s="173">
        <v>0</v>
      </c>
      <c r="H38" s="182">
        <v>0</v>
      </c>
      <c r="I38" s="182">
        <v>0</v>
      </c>
    </row>
    <row r="39" spans="1:256" ht="12.95" customHeight="1" x14ac:dyDescent="0.2">
      <c r="A39" s="85"/>
      <c r="B39" s="175"/>
      <c r="C39" s="173">
        <v>0</v>
      </c>
      <c r="D39" s="173">
        <v>0</v>
      </c>
      <c r="E39" s="173">
        <f t="shared" si="0"/>
        <v>0</v>
      </c>
      <c r="F39" s="173">
        <v>0</v>
      </c>
      <c r="G39" s="173">
        <v>0</v>
      </c>
      <c r="H39" s="182">
        <v>0</v>
      </c>
      <c r="I39" s="182">
        <v>0</v>
      </c>
    </row>
    <row r="40" spans="1:256" ht="12.95" customHeight="1" x14ac:dyDescent="0.2">
      <c r="A40" s="57" t="s">
        <v>744</v>
      </c>
      <c r="B40" s="175"/>
      <c r="C40" s="209">
        <f t="shared" ref="C40:H40" si="1">SUM(C17:C39)</f>
        <v>0</v>
      </c>
      <c r="D40" s="209">
        <f t="shared" si="1"/>
        <v>0</v>
      </c>
      <c r="E40" s="209">
        <f t="shared" si="1"/>
        <v>0</v>
      </c>
      <c r="F40" s="209">
        <f t="shared" si="1"/>
        <v>0</v>
      </c>
      <c r="G40" s="209">
        <f t="shared" si="1"/>
        <v>0</v>
      </c>
      <c r="H40" s="182">
        <f t="shared" si="1"/>
        <v>0</v>
      </c>
      <c r="I40" s="182">
        <f t="shared" ref="I40" si="2">SUM(I17:I39)</f>
        <v>0</v>
      </c>
    </row>
    <row r="41" spans="1:256" s="47" customFormat="1" ht="12.95" customHeight="1" thickBot="1" x14ac:dyDescent="0.25">
      <c r="A41" s="56" t="s">
        <v>756</v>
      </c>
      <c r="B41" s="210"/>
      <c r="C41" s="178">
        <f>'SCHEDULE A, PART 1'!C25+C40</f>
        <v>0</v>
      </c>
      <c r="D41" s="178">
        <f>'SCHEDULE A, PART 1'!D25+D40</f>
        <v>0</v>
      </c>
      <c r="E41" s="211" t="s">
        <v>757</v>
      </c>
      <c r="F41" s="178">
        <f>'SCHEDULE A, PART 1'!F25+F40</f>
        <v>0</v>
      </c>
      <c r="G41" s="178">
        <f>'SCHEDULE A, PART 1'!G25+G40</f>
        <v>0</v>
      </c>
      <c r="H41" s="183">
        <f>'SCHEDULE A, PART 1'!H25+H40</f>
        <v>0</v>
      </c>
      <c r="I41" s="183">
        <f>'SCHEDULE A, PART 1'!I25+I40</f>
        <v>0</v>
      </c>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row>
    <row r="42" spans="1:256" s="6" customFormat="1" ht="12.95" customHeight="1" thickTop="1" x14ac:dyDescent="0.2">
      <c r="A42" s="60"/>
      <c r="B42" s="96"/>
      <c r="C42" s="212"/>
      <c r="D42" s="212"/>
      <c r="E42" s="213" t="s">
        <v>758</v>
      </c>
      <c r="F42" s="213" t="s">
        <v>759</v>
      </c>
      <c r="G42" s="213" t="s">
        <v>761</v>
      </c>
      <c r="H42" s="213" t="s">
        <v>761</v>
      </c>
      <c r="I42" s="96"/>
    </row>
    <row r="43" spans="1:256" ht="9.9499999999999993" customHeight="1" x14ac:dyDescent="0.2">
      <c r="A43" s="34" t="s">
        <v>745</v>
      </c>
      <c r="B43" s="28"/>
      <c r="C43" s="28"/>
      <c r="D43" s="28"/>
      <c r="E43" s="28"/>
      <c r="F43" s="34" t="s">
        <v>760</v>
      </c>
      <c r="G43" s="28"/>
      <c r="H43" s="28"/>
      <c r="I43" s="28"/>
    </row>
    <row r="44" spans="1:256" ht="9.9499999999999993" customHeight="1" x14ac:dyDescent="0.2">
      <c r="A44" s="28" t="s">
        <v>518</v>
      </c>
      <c r="B44" s="28"/>
      <c r="C44" s="28"/>
      <c r="D44" s="28"/>
      <c r="E44" s="28"/>
      <c r="F44" s="28"/>
      <c r="G44" s="28"/>
      <c r="H44" s="28"/>
      <c r="I44" s="28"/>
    </row>
    <row r="45" spans="1:256" ht="9.9499999999999993" customHeight="1" x14ac:dyDescent="0.2">
      <c r="A45" s="34" t="s">
        <v>747</v>
      </c>
      <c r="B45" s="28"/>
      <c r="C45" s="28"/>
      <c r="D45" s="28"/>
      <c r="E45" s="28"/>
      <c r="F45" s="28"/>
      <c r="G45" s="28"/>
      <c r="H45" s="28"/>
      <c r="I45" s="28"/>
    </row>
    <row r="46" spans="1:256" ht="9.9499999999999993" customHeight="1" x14ac:dyDescent="0.2">
      <c r="A46" s="287" t="s">
        <v>1082</v>
      </c>
      <c r="B46" s="285"/>
      <c r="C46" s="285"/>
      <c r="D46" s="285"/>
      <c r="E46" s="285"/>
      <c r="F46" s="285"/>
      <c r="G46" s="285"/>
      <c r="H46" s="285"/>
      <c r="I46" s="285"/>
    </row>
    <row r="47" spans="1:256" ht="9.9499999999999993" customHeight="1" x14ac:dyDescent="0.2">
      <c r="A47" s="287" t="s">
        <v>1083</v>
      </c>
      <c r="B47" s="285"/>
      <c r="C47" s="285"/>
      <c r="D47" s="285"/>
      <c r="E47" s="285"/>
      <c r="F47" s="285"/>
      <c r="G47" s="285"/>
      <c r="H47" s="285"/>
      <c r="I47" s="285"/>
    </row>
    <row r="48" spans="1:256" ht="9.9499999999999993" customHeight="1" x14ac:dyDescent="0.2">
      <c r="A48" s="288" t="s">
        <v>1084</v>
      </c>
      <c r="B48" s="285"/>
      <c r="C48" s="285"/>
      <c r="D48" s="285"/>
      <c r="E48" s="285"/>
      <c r="F48" s="285"/>
      <c r="G48" s="285"/>
      <c r="H48" s="285"/>
      <c r="I48" s="285"/>
    </row>
    <row r="49" spans="1:9" ht="9.9499999999999993" customHeight="1" x14ac:dyDescent="0.2">
      <c r="A49" s="285"/>
      <c r="B49" s="285"/>
      <c r="C49" s="285"/>
      <c r="D49" s="285"/>
      <c r="E49" s="286" t="s">
        <v>306</v>
      </c>
      <c r="F49" s="285"/>
      <c r="G49" s="285"/>
      <c r="H49" s="285"/>
      <c r="I49" s="285"/>
    </row>
    <row r="50" spans="1:9" ht="9.9499999999999993" customHeight="1" x14ac:dyDescent="0.2">
      <c r="A50" s="28"/>
      <c r="B50" s="28"/>
      <c r="C50" s="28"/>
      <c r="D50" s="28"/>
      <c r="E50" s="28"/>
      <c r="F50" s="28"/>
      <c r="G50" s="28"/>
      <c r="H50" s="28"/>
      <c r="I50" s="28"/>
    </row>
    <row r="51" spans="1:9" ht="9.9499999999999993" customHeight="1" x14ac:dyDescent="0.2">
      <c r="A51" s="28"/>
      <c r="B51" s="28"/>
      <c r="C51" s="28"/>
      <c r="D51" s="28"/>
      <c r="E51" s="28"/>
      <c r="F51" s="28"/>
      <c r="G51" s="28"/>
      <c r="H51" s="28"/>
      <c r="I51" s="28"/>
    </row>
    <row r="52" spans="1:9" ht="9.9499999999999993" customHeight="1" x14ac:dyDescent="0.2">
      <c r="A52" s="28"/>
      <c r="B52" s="28"/>
      <c r="C52" s="28"/>
      <c r="D52" s="28"/>
      <c r="E52" s="28"/>
      <c r="F52" s="28"/>
      <c r="G52" s="28"/>
      <c r="H52" s="28"/>
      <c r="I52" s="28"/>
    </row>
    <row r="53" spans="1:9" ht="9.9499999999999993" customHeight="1" x14ac:dyDescent="0.2">
      <c r="A53" s="28"/>
      <c r="B53" s="28"/>
      <c r="C53" s="28"/>
      <c r="D53" s="28"/>
      <c r="E53" s="28"/>
      <c r="F53" s="28"/>
      <c r="G53" s="28"/>
      <c r="H53" s="28"/>
      <c r="I53" s="28"/>
    </row>
  </sheetData>
  <customSheetViews>
    <customSheetView guid="{75D5C009-B147-4CC5-BE74-11BB8D2E774F}" showRuler="0" topLeftCell="D1">
      <selection activeCell="K52" sqref="K52"/>
      <pageMargins left="0.75" right="0.75" top="0.51" bottom="0.51" header="0.5" footer="0.5"/>
      <pageSetup orientation="landscape" r:id="rId1"/>
      <headerFooter alignWithMargins="0"/>
    </customSheetView>
  </customSheetViews>
  <mergeCells count="1">
    <mergeCell ref="A5:C5"/>
  </mergeCells>
  <phoneticPr fontId="0" type="noConversion"/>
  <pageMargins left="0.75" right="0.75" top="0.51" bottom="0.51" header="0.5" footer="0.5"/>
  <pageSetup scale="93" fitToWidth="0"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workbookViewId="0">
      <selection activeCell="S28" sqref="S28"/>
    </sheetView>
  </sheetViews>
  <sheetFormatPr defaultRowHeight="12.75" x14ac:dyDescent="0.2"/>
  <cols>
    <col min="1" max="1" width="23" customWidth="1"/>
    <col min="2" max="2" width="11.5703125" style="270" customWidth="1"/>
    <col min="3" max="3" width="7.28515625" customWidth="1"/>
    <col min="4" max="4" width="7.140625" customWidth="1"/>
    <col min="5" max="5" width="6.7109375" customWidth="1"/>
    <col min="7" max="7" width="10.7109375" customWidth="1"/>
    <col min="13" max="13" width="11.140625" customWidth="1"/>
    <col min="15" max="15" width="10.42578125" customWidth="1"/>
  </cols>
  <sheetData>
    <row r="1" spans="1:15" x14ac:dyDescent="0.2">
      <c r="N1" s="33" t="s">
        <v>762</v>
      </c>
    </row>
    <row r="2" spans="1:15" ht="13.5" thickBot="1" x14ac:dyDescent="0.25">
      <c r="C2" s="2"/>
      <c r="N2" s="33"/>
    </row>
    <row r="3" spans="1:15" ht="13.5" thickBot="1" x14ac:dyDescent="0.25">
      <c r="C3" s="2"/>
      <c r="M3" s="19" t="s">
        <v>571</v>
      </c>
      <c r="N3" s="7"/>
    </row>
    <row r="4" spans="1:15" x14ac:dyDescent="0.2">
      <c r="C4" s="2"/>
      <c r="H4" s="4"/>
      <c r="I4" s="6"/>
    </row>
    <row r="5" spans="1:15" ht="13.5" thickBot="1" x14ac:dyDescent="0.25">
      <c r="A5" s="330" t="s">
        <v>573</v>
      </c>
      <c r="B5" s="330"/>
      <c r="C5" s="331"/>
      <c r="D5" s="331"/>
      <c r="E5" t="s">
        <v>572</v>
      </c>
    </row>
    <row r="7" spans="1:15" x14ac:dyDescent="0.2">
      <c r="H7" s="32" t="s">
        <v>697</v>
      </c>
    </row>
    <row r="8" spans="1:15" ht="13.5" thickBot="1" x14ac:dyDescent="0.25">
      <c r="G8" s="32"/>
    </row>
    <row r="9" spans="1:15" ht="12.95" customHeight="1" thickTop="1" x14ac:dyDescent="0.2">
      <c r="A9" s="39" t="s">
        <v>684</v>
      </c>
      <c r="B9" s="297" t="s">
        <v>687</v>
      </c>
      <c r="C9" s="63" t="s">
        <v>687</v>
      </c>
      <c r="D9" s="62" t="s">
        <v>688</v>
      </c>
      <c r="E9" s="39" t="s">
        <v>689</v>
      </c>
      <c r="F9" s="39" t="s">
        <v>722</v>
      </c>
      <c r="G9" s="39" t="s">
        <v>723</v>
      </c>
      <c r="H9" s="39" t="s">
        <v>724</v>
      </c>
      <c r="I9" s="39" t="s">
        <v>779</v>
      </c>
      <c r="J9" s="63" t="s">
        <v>782</v>
      </c>
      <c r="K9" s="70" t="s">
        <v>783</v>
      </c>
      <c r="L9" s="62" t="s">
        <v>794</v>
      </c>
      <c r="M9" s="63" t="s">
        <v>792</v>
      </c>
      <c r="N9" s="62" t="s">
        <v>793</v>
      </c>
      <c r="O9" s="289" t="s">
        <v>1085</v>
      </c>
    </row>
    <row r="10" spans="1:15" ht="12.95" customHeight="1" thickBot="1" x14ac:dyDescent="0.25">
      <c r="A10" s="36"/>
      <c r="B10" s="299" t="s">
        <v>739</v>
      </c>
      <c r="C10" s="66" t="s">
        <v>765</v>
      </c>
      <c r="D10" s="67"/>
      <c r="E10" s="40" t="s">
        <v>769</v>
      </c>
      <c r="F10" s="40" t="s">
        <v>773</v>
      </c>
      <c r="G10" s="40" t="s">
        <v>573</v>
      </c>
      <c r="H10" s="40"/>
      <c r="I10" s="64"/>
      <c r="J10" s="66"/>
      <c r="K10" s="71" t="s">
        <v>725</v>
      </c>
      <c r="L10" s="67"/>
      <c r="M10" s="65" t="s">
        <v>796</v>
      </c>
      <c r="N10" s="67"/>
      <c r="O10" s="291" t="s">
        <v>741</v>
      </c>
    </row>
    <row r="11" spans="1:15" ht="12.95" customHeight="1" thickTop="1" x14ac:dyDescent="0.2">
      <c r="A11" s="36"/>
      <c r="B11" s="294"/>
      <c r="C11" s="39"/>
      <c r="D11" s="39"/>
      <c r="E11" s="40" t="s">
        <v>770</v>
      </c>
      <c r="F11" s="40" t="s">
        <v>774</v>
      </c>
      <c r="G11" s="40" t="s">
        <v>573</v>
      </c>
      <c r="H11" s="40" t="s">
        <v>573</v>
      </c>
      <c r="I11" s="64"/>
      <c r="J11" s="39" t="s">
        <v>784</v>
      </c>
      <c r="K11" s="39"/>
      <c r="L11" s="39"/>
      <c r="M11" s="73" t="s">
        <v>795</v>
      </c>
      <c r="N11" s="72" t="s">
        <v>777</v>
      </c>
      <c r="O11" s="292" t="s">
        <v>1078</v>
      </c>
    </row>
    <row r="12" spans="1:15" ht="12.95" customHeight="1" thickBot="1" x14ac:dyDescent="0.25">
      <c r="A12" s="37" t="s">
        <v>573</v>
      </c>
      <c r="B12" s="295" t="s">
        <v>1086</v>
      </c>
      <c r="C12" s="40" t="s">
        <v>573</v>
      </c>
      <c r="D12" s="40" t="s">
        <v>766</v>
      </c>
      <c r="E12" s="68" t="s">
        <v>573</v>
      </c>
      <c r="F12" s="68" t="s">
        <v>775</v>
      </c>
      <c r="G12" s="40" t="s">
        <v>573</v>
      </c>
      <c r="H12" s="40" t="s">
        <v>573</v>
      </c>
      <c r="I12" s="64" t="s">
        <v>573</v>
      </c>
      <c r="J12" s="40" t="s">
        <v>785</v>
      </c>
      <c r="K12" s="40" t="s">
        <v>788</v>
      </c>
      <c r="L12" s="40" t="s">
        <v>788</v>
      </c>
      <c r="M12" s="74" t="s">
        <v>797</v>
      </c>
      <c r="N12" s="75" t="s">
        <v>571</v>
      </c>
      <c r="O12" s="293" t="s">
        <v>1079</v>
      </c>
    </row>
    <row r="13" spans="1:15" ht="12.95" customHeight="1" thickTop="1" x14ac:dyDescent="0.2">
      <c r="A13" s="37" t="s">
        <v>763</v>
      </c>
      <c r="B13" s="295" t="s">
        <v>1087</v>
      </c>
      <c r="C13" s="37" t="s">
        <v>573</v>
      </c>
      <c r="D13" s="40" t="s">
        <v>767</v>
      </c>
      <c r="E13" s="40" t="s">
        <v>771</v>
      </c>
      <c r="F13" s="40" t="s">
        <v>771</v>
      </c>
      <c r="G13" s="40" t="s">
        <v>776</v>
      </c>
      <c r="H13" s="40" t="s">
        <v>778</v>
      </c>
      <c r="I13" s="64" t="s">
        <v>780</v>
      </c>
      <c r="J13" s="37" t="s">
        <v>786</v>
      </c>
      <c r="K13" s="40" t="s">
        <v>789</v>
      </c>
      <c r="L13" s="40" t="s">
        <v>789</v>
      </c>
      <c r="M13" s="37" t="s">
        <v>798</v>
      </c>
      <c r="N13" s="40" t="s">
        <v>799</v>
      </c>
      <c r="O13" s="293" t="s">
        <v>1080</v>
      </c>
    </row>
    <row r="14" spans="1:15" ht="12.95" customHeight="1" thickBot="1" x14ac:dyDescent="0.25">
      <c r="A14" s="38" t="s">
        <v>764</v>
      </c>
      <c r="B14" s="296" t="s">
        <v>1088</v>
      </c>
      <c r="C14" s="38" t="s">
        <v>726</v>
      </c>
      <c r="D14" s="38" t="s">
        <v>768</v>
      </c>
      <c r="E14" s="38" t="s">
        <v>772</v>
      </c>
      <c r="F14" s="38" t="s">
        <v>772</v>
      </c>
      <c r="G14" s="38" t="s">
        <v>777</v>
      </c>
      <c r="H14" s="38" t="s">
        <v>777</v>
      </c>
      <c r="I14" s="69" t="s">
        <v>781</v>
      </c>
      <c r="J14" s="38" t="s">
        <v>787</v>
      </c>
      <c r="K14" s="38" t="s">
        <v>790</v>
      </c>
      <c r="L14" s="38" t="s">
        <v>791</v>
      </c>
      <c r="M14" s="38" t="s">
        <v>800</v>
      </c>
      <c r="N14" s="38" t="s">
        <v>801</v>
      </c>
      <c r="O14" s="290" t="s">
        <v>1081</v>
      </c>
    </row>
    <row r="15" spans="1:15" ht="18.95" customHeight="1" thickTop="1" x14ac:dyDescent="0.2">
      <c r="A15" s="230"/>
      <c r="B15" s="300"/>
      <c r="C15" s="215"/>
      <c r="D15" s="217" t="s">
        <v>573</v>
      </c>
      <c r="E15" s="217" t="s">
        <v>573</v>
      </c>
      <c r="F15" s="214" t="s">
        <v>573</v>
      </c>
      <c r="G15" s="172">
        <v>0</v>
      </c>
      <c r="H15" s="172">
        <v>0</v>
      </c>
      <c r="I15" s="174">
        <v>0</v>
      </c>
      <c r="J15" s="172">
        <v>0</v>
      </c>
      <c r="K15" s="172">
        <v>0</v>
      </c>
      <c r="L15" s="172">
        <v>0</v>
      </c>
      <c r="M15" s="180">
        <v>0</v>
      </c>
      <c r="N15" s="181">
        <v>0</v>
      </c>
      <c r="O15" s="181">
        <v>0</v>
      </c>
    </row>
    <row r="16" spans="1:15" ht="18.95" customHeight="1" x14ac:dyDescent="0.2">
      <c r="A16" s="85"/>
      <c r="B16" s="301"/>
      <c r="C16" s="216"/>
      <c r="D16" s="214" t="s">
        <v>573</v>
      </c>
      <c r="E16" s="214" t="s">
        <v>573</v>
      </c>
      <c r="F16" s="214" t="s">
        <v>573</v>
      </c>
      <c r="G16" s="173">
        <v>0</v>
      </c>
      <c r="H16" s="173">
        <v>0</v>
      </c>
      <c r="I16" s="176">
        <v>0</v>
      </c>
      <c r="J16" s="173">
        <v>0</v>
      </c>
      <c r="K16" s="173">
        <v>0</v>
      </c>
      <c r="L16" s="173">
        <v>0</v>
      </c>
      <c r="M16" s="173">
        <v>0</v>
      </c>
      <c r="N16" s="182">
        <v>0</v>
      </c>
      <c r="O16" s="182">
        <v>0</v>
      </c>
    </row>
    <row r="17" spans="1:15" ht="18.95" customHeight="1" x14ac:dyDescent="0.2">
      <c r="A17" s="85"/>
      <c r="B17" s="301"/>
      <c r="C17" s="216"/>
      <c r="D17" s="214" t="s">
        <v>573</v>
      </c>
      <c r="E17" s="214" t="s">
        <v>573</v>
      </c>
      <c r="F17" s="214" t="s">
        <v>573</v>
      </c>
      <c r="G17" s="173">
        <v>0</v>
      </c>
      <c r="H17" s="173">
        <v>0</v>
      </c>
      <c r="I17" s="176">
        <v>0</v>
      </c>
      <c r="J17" s="173">
        <v>0</v>
      </c>
      <c r="K17" s="173">
        <v>0</v>
      </c>
      <c r="L17" s="173">
        <v>0</v>
      </c>
      <c r="M17" s="173">
        <v>0</v>
      </c>
      <c r="N17" s="182">
        <v>0</v>
      </c>
      <c r="O17" s="182">
        <v>0</v>
      </c>
    </row>
    <row r="18" spans="1:15" ht="18.95" customHeight="1" x14ac:dyDescent="0.2">
      <c r="A18" s="85"/>
      <c r="B18" s="301"/>
      <c r="C18" s="216"/>
      <c r="D18" s="214" t="s">
        <v>573</v>
      </c>
      <c r="E18" s="214" t="s">
        <v>573</v>
      </c>
      <c r="F18" s="214" t="s">
        <v>573</v>
      </c>
      <c r="G18" s="173">
        <v>0</v>
      </c>
      <c r="H18" s="173">
        <v>0</v>
      </c>
      <c r="I18" s="176">
        <v>0</v>
      </c>
      <c r="J18" s="173">
        <v>0</v>
      </c>
      <c r="K18" s="173">
        <v>0</v>
      </c>
      <c r="L18" s="173">
        <v>0</v>
      </c>
      <c r="M18" s="173">
        <v>0</v>
      </c>
      <c r="N18" s="182">
        <v>0</v>
      </c>
      <c r="O18" s="182">
        <v>0</v>
      </c>
    </row>
    <row r="19" spans="1:15" ht="18.95" customHeight="1" x14ac:dyDescent="0.2">
      <c r="A19" s="85"/>
      <c r="B19" s="301"/>
      <c r="C19" s="216"/>
      <c r="D19" s="214" t="s">
        <v>573</v>
      </c>
      <c r="E19" s="214" t="s">
        <v>573</v>
      </c>
      <c r="F19" s="214" t="s">
        <v>573</v>
      </c>
      <c r="G19" s="173">
        <v>0</v>
      </c>
      <c r="H19" s="173">
        <v>0</v>
      </c>
      <c r="I19" s="176">
        <v>0</v>
      </c>
      <c r="J19" s="176">
        <v>0</v>
      </c>
      <c r="K19" s="176">
        <v>0</v>
      </c>
      <c r="L19" s="173">
        <v>0</v>
      </c>
      <c r="M19" s="173">
        <v>0</v>
      </c>
      <c r="N19" s="182">
        <v>0</v>
      </c>
      <c r="O19" s="182">
        <v>0</v>
      </c>
    </row>
    <row r="20" spans="1:15" ht="18.95" customHeight="1" x14ac:dyDescent="0.2">
      <c r="A20" s="85"/>
      <c r="B20" s="301"/>
      <c r="C20" s="216"/>
      <c r="D20" s="214" t="s">
        <v>573</v>
      </c>
      <c r="E20" s="214" t="s">
        <v>573</v>
      </c>
      <c r="F20" s="214" t="s">
        <v>573</v>
      </c>
      <c r="G20" s="173">
        <v>0</v>
      </c>
      <c r="H20" s="173">
        <v>0</v>
      </c>
      <c r="I20" s="176">
        <v>0</v>
      </c>
      <c r="J20" s="176">
        <v>0</v>
      </c>
      <c r="K20" s="176">
        <v>0</v>
      </c>
      <c r="L20" s="173">
        <v>0</v>
      </c>
      <c r="M20" s="173">
        <v>0</v>
      </c>
      <c r="N20" s="182">
        <v>0</v>
      </c>
      <c r="O20" s="182">
        <v>0</v>
      </c>
    </row>
    <row r="21" spans="1:15" ht="18.95" customHeight="1" x14ac:dyDescent="0.2">
      <c r="A21" s="85"/>
      <c r="B21" s="301"/>
      <c r="C21" s="216"/>
      <c r="D21" s="214" t="s">
        <v>573</v>
      </c>
      <c r="E21" s="214" t="s">
        <v>573</v>
      </c>
      <c r="F21" s="214" t="s">
        <v>573</v>
      </c>
      <c r="G21" s="173">
        <v>0</v>
      </c>
      <c r="H21" s="173">
        <v>0</v>
      </c>
      <c r="I21" s="176">
        <v>0</v>
      </c>
      <c r="J21" s="176">
        <v>0</v>
      </c>
      <c r="K21" s="176">
        <v>0</v>
      </c>
      <c r="L21" s="173">
        <v>0</v>
      </c>
      <c r="M21" s="173">
        <v>0</v>
      </c>
      <c r="N21" s="182">
        <v>0</v>
      </c>
      <c r="O21" s="182">
        <v>0</v>
      </c>
    </row>
    <row r="22" spans="1:15" ht="18.95" customHeight="1" x14ac:dyDescent="0.2">
      <c r="A22" s="85"/>
      <c r="B22" s="301"/>
      <c r="C22" s="216"/>
      <c r="D22" s="214" t="s">
        <v>573</v>
      </c>
      <c r="E22" s="214" t="s">
        <v>573</v>
      </c>
      <c r="F22" s="214" t="s">
        <v>573</v>
      </c>
      <c r="G22" s="173">
        <v>0</v>
      </c>
      <c r="H22" s="173">
        <v>0</v>
      </c>
      <c r="I22" s="176">
        <v>0</v>
      </c>
      <c r="J22" s="176">
        <v>0</v>
      </c>
      <c r="K22" s="176">
        <v>0</v>
      </c>
      <c r="L22" s="173">
        <v>0</v>
      </c>
      <c r="M22" s="173">
        <v>0</v>
      </c>
      <c r="N22" s="182">
        <v>0</v>
      </c>
      <c r="O22" s="182">
        <v>0</v>
      </c>
    </row>
    <row r="23" spans="1:15" ht="18.95" customHeight="1" x14ac:dyDescent="0.2">
      <c r="A23" s="85"/>
      <c r="B23" s="301"/>
      <c r="C23" s="216"/>
      <c r="D23" s="214" t="s">
        <v>573</v>
      </c>
      <c r="E23" s="214" t="s">
        <v>573</v>
      </c>
      <c r="F23" s="214" t="s">
        <v>573</v>
      </c>
      <c r="G23" s="173">
        <v>0</v>
      </c>
      <c r="H23" s="173">
        <v>0</v>
      </c>
      <c r="I23" s="176">
        <v>0</v>
      </c>
      <c r="J23" s="176">
        <v>0</v>
      </c>
      <c r="K23" s="176">
        <v>0</v>
      </c>
      <c r="L23" s="173">
        <v>0</v>
      </c>
      <c r="M23" s="180">
        <v>0</v>
      </c>
      <c r="N23" s="182">
        <v>0</v>
      </c>
      <c r="O23" s="182">
        <v>0</v>
      </c>
    </row>
    <row r="24" spans="1:15" ht="18.95" customHeight="1" x14ac:dyDescent="0.2">
      <c r="A24" s="85" t="s">
        <v>573</v>
      </c>
      <c r="B24" s="298"/>
      <c r="C24" s="216"/>
      <c r="D24" s="214" t="s">
        <v>573</v>
      </c>
      <c r="E24" s="214" t="s">
        <v>573</v>
      </c>
      <c r="F24" s="214" t="s">
        <v>573</v>
      </c>
      <c r="G24" s="173">
        <v>0</v>
      </c>
      <c r="H24" s="173">
        <v>0</v>
      </c>
      <c r="I24" s="176">
        <v>0</v>
      </c>
      <c r="J24" s="176">
        <v>0</v>
      </c>
      <c r="K24" s="176">
        <v>0</v>
      </c>
      <c r="L24" s="173">
        <v>0</v>
      </c>
      <c r="M24" s="173">
        <v>0</v>
      </c>
      <c r="N24" s="182">
        <v>0</v>
      </c>
      <c r="O24" s="182">
        <v>0</v>
      </c>
    </row>
    <row r="25" spans="1:15" ht="18.95" customHeight="1" x14ac:dyDescent="0.2">
      <c r="A25" s="84"/>
      <c r="B25" s="301"/>
      <c r="C25" s="216"/>
      <c r="D25" s="214" t="s">
        <v>573</v>
      </c>
      <c r="E25" s="214" t="s">
        <v>573</v>
      </c>
      <c r="F25" s="214" t="s">
        <v>573</v>
      </c>
      <c r="G25" s="173">
        <v>0</v>
      </c>
      <c r="H25" s="173">
        <v>0</v>
      </c>
      <c r="I25" s="176">
        <v>0</v>
      </c>
      <c r="J25" s="176">
        <v>0</v>
      </c>
      <c r="K25" s="176">
        <v>0</v>
      </c>
      <c r="L25" s="173">
        <v>0</v>
      </c>
      <c r="M25" s="179">
        <v>0</v>
      </c>
      <c r="N25" s="182">
        <v>0</v>
      </c>
      <c r="O25" s="182">
        <v>0</v>
      </c>
    </row>
    <row r="26" spans="1:15" ht="18.95" customHeight="1" x14ac:dyDescent="0.2">
      <c r="A26" s="76" t="s">
        <v>802</v>
      </c>
      <c r="B26" s="302"/>
      <c r="C26" s="216"/>
      <c r="D26" s="173" t="s">
        <v>573</v>
      </c>
      <c r="E26" s="173" t="s">
        <v>573</v>
      </c>
      <c r="F26" s="173" t="s">
        <v>573</v>
      </c>
      <c r="G26" s="173">
        <v>0</v>
      </c>
      <c r="H26" s="173">
        <v>0</v>
      </c>
      <c r="I26" s="176">
        <v>0</v>
      </c>
      <c r="J26" s="176">
        <v>0</v>
      </c>
      <c r="K26" s="176">
        <v>0</v>
      </c>
      <c r="L26" s="173">
        <v>0</v>
      </c>
      <c r="M26" s="179">
        <v>0</v>
      </c>
      <c r="N26" s="182">
        <v>0</v>
      </c>
      <c r="O26" s="182">
        <v>0</v>
      </c>
    </row>
    <row r="27" spans="1:15" ht="18.95" customHeight="1" x14ac:dyDescent="0.2">
      <c r="A27" s="231" t="s">
        <v>803</v>
      </c>
      <c r="B27" s="303"/>
      <c r="C27" s="216"/>
      <c r="D27" s="173" t="s">
        <v>573</v>
      </c>
      <c r="E27" s="173" t="s">
        <v>573</v>
      </c>
      <c r="F27" s="173" t="s">
        <v>573</v>
      </c>
      <c r="G27" s="173">
        <v>0</v>
      </c>
      <c r="H27" s="173">
        <v>0</v>
      </c>
      <c r="I27" s="173">
        <v>0</v>
      </c>
      <c r="J27" s="173">
        <v>0</v>
      </c>
      <c r="K27" s="173">
        <v>0</v>
      </c>
      <c r="L27" s="173">
        <v>0</v>
      </c>
      <c r="M27" s="179">
        <v>0</v>
      </c>
      <c r="N27" s="182">
        <v>0</v>
      </c>
      <c r="O27" s="182">
        <v>0</v>
      </c>
    </row>
    <row r="28" spans="1:15" ht="18.95" customHeight="1" thickBot="1" x14ac:dyDescent="0.25">
      <c r="A28" s="78" t="s">
        <v>804</v>
      </c>
      <c r="B28" s="304"/>
      <c r="C28" s="177"/>
      <c r="D28" s="178" t="s">
        <v>573</v>
      </c>
      <c r="E28" s="178" t="s">
        <v>573</v>
      </c>
      <c r="F28" s="178" t="s">
        <v>573</v>
      </c>
      <c r="G28" s="178">
        <f t="shared" ref="G28:O28" si="0">SUM(G15:G27)</f>
        <v>0</v>
      </c>
      <c r="H28" s="178">
        <f t="shared" si="0"/>
        <v>0</v>
      </c>
      <c r="I28" s="178">
        <f t="shared" si="0"/>
        <v>0</v>
      </c>
      <c r="J28" s="178">
        <f t="shared" si="0"/>
        <v>0</v>
      </c>
      <c r="K28" s="178">
        <f t="shared" si="0"/>
        <v>0</v>
      </c>
      <c r="L28" s="178">
        <f t="shared" si="0"/>
        <v>0</v>
      </c>
      <c r="M28" s="178">
        <f t="shared" si="0"/>
        <v>0</v>
      </c>
      <c r="N28" s="183">
        <f t="shared" si="0"/>
        <v>0</v>
      </c>
      <c r="O28" s="183">
        <f t="shared" si="0"/>
        <v>0</v>
      </c>
    </row>
    <row r="29" spans="1:15" ht="12.95" customHeight="1" thickTop="1" x14ac:dyDescent="0.2">
      <c r="A29" s="77"/>
      <c r="B29" s="77"/>
      <c r="F29" s="34" t="s">
        <v>806</v>
      </c>
      <c r="G29" s="30" t="s">
        <v>573</v>
      </c>
      <c r="J29" s="34" t="s">
        <v>807</v>
      </c>
      <c r="K29" s="34" t="s">
        <v>808</v>
      </c>
      <c r="L29" s="34" t="s">
        <v>808</v>
      </c>
      <c r="M29" s="34" t="s">
        <v>808</v>
      </c>
      <c r="N29" s="34" t="s">
        <v>808</v>
      </c>
    </row>
    <row r="30" spans="1:15" ht="12.95" customHeight="1" x14ac:dyDescent="0.2">
      <c r="A30" s="31" t="s">
        <v>573</v>
      </c>
      <c r="B30" s="31"/>
      <c r="K30" s="34" t="s">
        <v>809</v>
      </c>
      <c r="L30" s="34" t="s">
        <v>810</v>
      </c>
      <c r="M30" s="34" t="s">
        <v>811</v>
      </c>
      <c r="N30" s="34" t="s">
        <v>812</v>
      </c>
    </row>
    <row r="31" spans="1:15" ht="18.95" customHeight="1" x14ac:dyDescent="0.2">
      <c r="A31" s="306" t="s">
        <v>1089</v>
      </c>
      <c r="B31" s="306"/>
      <c r="C31" s="305"/>
      <c r="D31" s="305"/>
      <c r="E31" s="305"/>
      <c r="F31" s="305"/>
      <c r="G31" s="305"/>
      <c r="H31" s="305"/>
      <c r="I31" s="305"/>
      <c r="J31" s="305"/>
      <c r="K31" s="305"/>
      <c r="L31" s="305"/>
      <c r="M31" s="305"/>
    </row>
    <row r="32" spans="1:15" ht="18.95" customHeight="1" x14ac:dyDescent="0.2">
      <c r="A32" s="307" t="s">
        <v>1090</v>
      </c>
      <c r="B32" s="305"/>
      <c r="C32" s="305"/>
      <c r="D32" s="305"/>
      <c r="E32" s="305"/>
      <c r="F32" s="305"/>
      <c r="G32" s="305"/>
      <c r="H32" s="305"/>
      <c r="I32" s="305"/>
      <c r="J32" s="305"/>
      <c r="K32" s="305"/>
      <c r="L32" s="305"/>
      <c r="M32" s="305"/>
      <c r="N32" s="6"/>
    </row>
    <row r="33" spans="1:13" ht="18.95" customHeight="1" x14ac:dyDescent="0.2">
      <c r="A33" s="305"/>
      <c r="B33" s="305"/>
      <c r="C33" s="305"/>
      <c r="D33" s="305"/>
      <c r="E33" s="305"/>
      <c r="F33" s="305"/>
      <c r="G33" s="305"/>
      <c r="H33" s="169"/>
      <c r="I33" s="270"/>
      <c r="J33" s="270"/>
      <c r="K33" s="270"/>
      <c r="L33" s="270"/>
      <c r="M33" s="270"/>
    </row>
    <row r="34" spans="1:13" ht="18.95" customHeight="1" x14ac:dyDescent="0.2">
      <c r="A34" s="307" t="s">
        <v>1091</v>
      </c>
      <c r="B34" s="305"/>
      <c r="C34" s="305"/>
      <c r="D34" s="305"/>
      <c r="E34" s="305"/>
      <c r="F34" s="305"/>
      <c r="G34" s="305"/>
      <c r="H34" s="270"/>
      <c r="I34" s="270"/>
      <c r="J34" s="270"/>
      <c r="K34" s="270"/>
      <c r="L34" s="270"/>
      <c r="M34" s="270"/>
    </row>
    <row r="35" spans="1:13" ht="18.95" customHeight="1" x14ac:dyDescent="0.2">
      <c r="A35" s="307" t="s">
        <v>1092</v>
      </c>
      <c r="B35" s="305"/>
      <c r="C35" s="305"/>
      <c r="D35" s="305"/>
      <c r="E35" s="305"/>
      <c r="F35" s="305"/>
      <c r="G35" s="305"/>
      <c r="H35" s="270"/>
      <c r="I35" s="270"/>
      <c r="J35" s="270"/>
      <c r="K35" s="270"/>
      <c r="L35" s="270"/>
      <c r="M35" s="270"/>
    </row>
    <row r="36" spans="1:13" ht="18.95" customHeight="1" x14ac:dyDescent="0.2">
      <c r="H36" s="308" t="s">
        <v>307</v>
      </c>
    </row>
    <row r="37" spans="1:13" ht="18.95" customHeight="1" x14ac:dyDescent="0.2"/>
    <row r="38" spans="1:13" ht="18.95" customHeight="1" x14ac:dyDescent="0.2"/>
    <row r="39" spans="1:13" ht="18.95" customHeight="1" x14ac:dyDescent="0.2"/>
    <row r="40" spans="1:13" ht="18.95" customHeight="1" x14ac:dyDescent="0.2"/>
    <row r="41" spans="1:13" ht="18.95" customHeight="1" x14ac:dyDescent="0.2"/>
  </sheetData>
  <customSheetViews>
    <customSheetView guid="{75D5C009-B147-4CC5-BE74-11BB8D2E774F}" showRuler="0" topLeftCell="C5">
      <selection activeCell="G7" sqref="G7"/>
      <pageMargins left="0.5" right="0.5" top="0.51" bottom="0.5" header="0.5" footer="0.5"/>
      <pageSetup orientation="landscape" r:id="rId1"/>
      <headerFooter alignWithMargins="0"/>
    </customSheetView>
  </customSheetViews>
  <mergeCells count="1">
    <mergeCell ref="A5:D5"/>
  </mergeCells>
  <phoneticPr fontId="0" type="noConversion"/>
  <pageMargins left="0.5" right="0.5" top="0.51" bottom="0.5" header="0.5" footer="0.5"/>
  <pageSetup scale="85" fitToHeight="0"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0"/>
  <sheetViews>
    <sheetView topLeftCell="B1" workbookViewId="0">
      <selection activeCell="F9" sqref="F9"/>
    </sheetView>
  </sheetViews>
  <sheetFormatPr defaultRowHeight="12.75" x14ac:dyDescent="0.2"/>
  <cols>
    <col min="1" max="1" width="21.28515625" customWidth="1"/>
    <col min="2" max="2" width="6.85546875" customWidth="1"/>
    <col min="3" max="3" width="10" customWidth="1"/>
    <col min="4" max="4" width="7.28515625" customWidth="1"/>
    <col min="5" max="5" width="11.28515625" customWidth="1"/>
    <col min="6" max="6" width="11.42578125" customWidth="1"/>
    <col min="7" max="7" width="16.28515625" customWidth="1"/>
    <col min="8" max="8" width="13.140625" customWidth="1"/>
    <col min="9" max="9" width="11.28515625" customWidth="1"/>
    <col min="10" max="10" width="11.5703125" customWidth="1"/>
    <col min="11" max="11" width="11.140625" customWidth="1"/>
    <col min="12" max="12" width="11" bestFit="1" customWidth="1"/>
  </cols>
  <sheetData>
    <row r="1" spans="1:30" ht="11.45" customHeight="1" thickBot="1" x14ac:dyDescent="0.25">
      <c r="A1" s="107" t="s">
        <v>573</v>
      </c>
      <c r="B1" s="107"/>
      <c r="C1" s="108"/>
      <c r="D1" s="108"/>
      <c r="E1" t="s">
        <v>630</v>
      </c>
      <c r="J1" s="33" t="s">
        <v>380</v>
      </c>
      <c r="K1" s="33"/>
    </row>
    <row r="2" spans="1:30" ht="11.45" customHeight="1" x14ac:dyDescent="0.2">
      <c r="E2" t="s">
        <v>573</v>
      </c>
      <c r="F2" s="32" t="s">
        <v>573</v>
      </c>
      <c r="G2" s="112" t="s">
        <v>381</v>
      </c>
      <c r="J2" s="110" t="s">
        <v>571</v>
      </c>
      <c r="K2" s="111"/>
    </row>
    <row r="3" spans="1:30" ht="11.45" customHeight="1" thickBot="1" x14ac:dyDescent="0.25">
      <c r="A3" s="34" t="s">
        <v>385</v>
      </c>
      <c r="B3" s="34"/>
      <c r="C3" s="28"/>
      <c r="D3" s="28"/>
      <c r="E3" s="6"/>
      <c r="G3" s="32"/>
    </row>
    <row r="4" spans="1:30" ht="11.45" customHeight="1" thickTop="1" x14ac:dyDescent="0.2">
      <c r="A4" s="39" t="s">
        <v>684</v>
      </c>
      <c r="B4" s="39" t="s">
        <v>687</v>
      </c>
      <c r="C4" s="39" t="s">
        <v>688</v>
      </c>
      <c r="D4" s="39" t="s">
        <v>689</v>
      </c>
      <c r="E4" s="39" t="s">
        <v>722</v>
      </c>
      <c r="F4" s="39" t="s">
        <v>723</v>
      </c>
      <c r="G4" s="39" t="s">
        <v>724</v>
      </c>
      <c r="H4" s="39" t="s">
        <v>779</v>
      </c>
      <c r="I4" s="39" t="s">
        <v>782</v>
      </c>
      <c r="J4" s="39" t="s">
        <v>783</v>
      </c>
      <c r="K4" s="39" t="s">
        <v>794</v>
      </c>
      <c r="L4" s="39" t="s">
        <v>792</v>
      </c>
      <c r="M4" s="309" t="s">
        <v>793</v>
      </c>
    </row>
    <row r="5" spans="1:30" ht="11.45" customHeight="1" x14ac:dyDescent="0.2">
      <c r="A5" s="109"/>
      <c r="B5" s="109"/>
      <c r="C5" s="40"/>
      <c r="D5" s="40"/>
      <c r="E5" s="40" t="s">
        <v>573</v>
      </c>
      <c r="F5" s="40"/>
      <c r="G5" s="40" t="s">
        <v>488</v>
      </c>
      <c r="H5" s="40" t="s">
        <v>667</v>
      </c>
      <c r="I5" s="40"/>
      <c r="J5" s="40"/>
      <c r="K5" s="40"/>
      <c r="L5" s="40"/>
      <c r="M5" s="310" t="s">
        <v>23</v>
      </c>
    </row>
    <row r="6" spans="1:30" ht="11.45" customHeight="1" x14ac:dyDescent="0.2">
      <c r="A6" s="109"/>
      <c r="B6" s="109"/>
      <c r="C6" s="40" t="s">
        <v>573</v>
      </c>
      <c r="D6" s="40"/>
      <c r="E6" s="40" t="s">
        <v>573</v>
      </c>
      <c r="F6" s="40" t="s">
        <v>573</v>
      </c>
      <c r="G6" s="40" t="s">
        <v>401</v>
      </c>
      <c r="H6" s="40" t="s">
        <v>488</v>
      </c>
      <c r="I6" s="40" t="s">
        <v>392</v>
      </c>
      <c r="J6" s="40"/>
      <c r="K6" s="40" t="s">
        <v>393</v>
      </c>
      <c r="L6" s="40" t="s">
        <v>393</v>
      </c>
      <c r="M6" s="310" t="s">
        <v>1078</v>
      </c>
      <c r="N6" s="31"/>
      <c r="O6" s="31"/>
      <c r="P6" s="31"/>
    </row>
    <row r="7" spans="1:30" ht="11.45" customHeight="1" x14ac:dyDescent="0.2">
      <c r="A7" s="109"/>
      <c r="B7" s="109"/>
      <c r="C7" s="40" t="s">
        <v>573</v>
      </c>
      <c r="D7" s="40" t="s">
        <v>384</v>
      </c>
      <c r="E7" s="40" t="s">
        <v>573</v>
      </c>
      <c r="F7" s="40" t="s">
        <v>573</v>
      </c>
      <c r="G7" s="40" t="s">
        <v>388</v>
      </c>
      <c r="H7" s="40" t="s">
        <v>391</v>
      </c>
      <c r="I7" s="40" t="s">
        <v>393</v>
      </c>
      <c r="J7" s="40" t="s">
        <v>393</v>
      </c>
      <c r="K7" s="40" t="s">
        <v>396</v>
      </c>
      <c r="L7" s="40" t="s">
        <v>399</v>
      </c>
      <c r="M7" s="310" t="s">
        <v>1079</v>
      </c>
      <c r="N7" s="31"/>
      <c r="O7" s="31"/>
      <c r="P7" s="31"/>
    </row>
    <row r="8" spans="1:30" ht="11.45" customHeight="1" x14ac:dyDescent="0.2">
      <c r="A8" s="37" t="s">
        <v>573</v>
      </c>
      <c r="B8" s="37" t="s">
        <v>598</v>
      </c>
      <c r="C8" s="37" t="s">
        <v>773</v>
      </c>
      <c r="D8" s="40" t="s">
        <v>774</v>
      </c>
      <c r="E8" s="40" t="s">
        <v>573</v>
      </c>
      <c r="F8" s="40" t="s">
        <v>387</v>
      </c>
      <c r="G8" s="40" t="s">
        <v>389</v>
      </c>
      <c r="H8" s="40" t="s">
        <v>489</v>
      </c>
      <c r="I8" s="40" t="s">
        <v>858</v>
      </c>
      <c r="J8" s="40" t="s">
        <v>395</v>
      </c>
      <c r="K8" s="40" t="s">
        <v>397</v>
      </c>
      <c r="L8" s="40" t="s">
        <v>397</v>
      </c>
      <c r="M8" s="310" t="s">
        <v>1080</v>
      </c>
      <c r="N8" s="31"/>
      <c r="O8" s="31"/>
      <c r="P8" s="31"/>
    </row>
    <row r="9" spans="1:30" ht="11.45" customHeight="1" thickBot="1" x14ac:dyDescent="0.25">
      <c r="A9" s="38" t="s">
        <v>382</v>
      </c>
      <c r="B9" s="38" t="s">
        <v>599</v>
      </c>
      <c r="C9" s="38" t="s">
        <v>383</v>
      </c>
      <c r="D9" s="38" t="s">
        <v>386</v>
      </c>
      <c r="E9" s="38" t="s">
        <v>781</v>
      </c>
      <c r="F9" s="38" t="s">
        <v>729</v>
      </c>
      <c r="G9" s="38" t="s">
        <v>390</v>
      </c>
      <c r="H9" s="38" t="s">
        <v>490</v>
      </c>
      <c r="I9" s="38" t="s">
        <v>394</v>
      </c>
      <c r="J9" s="38" t="s">
        <v>394</v>
      </c>
      <c r="K9" s="38" t="s">
        <v>398</v>
      </c>
      <c r="L9" s="38" t="s">
        <v>400</v>
      </c>
      <c r="M9" s="311" t="s">
        <v>1081</v>
      </c>
      <c r="N9" s="31"/>
      <c r="O9" s="31"/>
      <c r="P9" s="31"/>
    </row>
    <row r="10" spans="1:30" ht="9.9499999999999993" customHeight="1" thickTop="1" x14ac:dyDescent="0.2">
      <c r="A10" s="113" t="s">
        <v>698</v>
      </c>
      <c r="B10" s="249"/>
      <c r="C10" s="114"/>
      <c r="D10" s="115" t="s">
        <v>573</v>
      </c>
      <c r="E10" s="116" t="s">
        <v>573</v>
      </c>
      <c r="F10" s="117" t="s">
        <v>573</v>
      </c>
      <c r="G10" s="116" t="s">
        <v>573</v>
      </c>
      <c r="H10" s="116" t="s">
        <v>573</v>
      </c>
      <c r="I10" s="116" t="s">
        <v>573</v>
      </c>
      <c r="J10" s="118" t="s">
        <v>573</v>
      </c>
      <c r="K10" s="118" t="s">
        <v>573</v>
      </c>
      <c r="L10" s="119" t="s">
        <v>573</v>
      </c>
      <c r="M10" s="315" t="s">
        <v>573</v>
      </c>
      <c r="N10" s="28"/>
      <c r="O10" s="28"/>
      <c r="P10" s="28"/>
      <c r="Q10" s="28"/>
      <c r="R10" s="28"/>
      <c r="S10" s="28"/>
      <c r="T10" s="28"/>
      <c r="U10" s="28"/>
      <c r="V10" s="28"/>
      <c r="W10" s="28"/>
      <c r="X10" s="28"/>
      <c r="Y10" s="28"/>
      <c r="Z10" s="28"/>
      <c r="AA10" s="28"/>
      <c r="AB10" s="28"/>
      <c r="AC10" s="28"/>
      <c r="AD10" s="28"/>
    </row>
    <row r="11" spans="1:30" ht="9.9499999999999993" customHeight="1" x14ac:dyDescent="0.2">
      <c r="A11" s="120" t="s">
        <v>80</v>
      </c>
      <c r="B11" s="250"/>
      <c r="C11" s="218"/>
      <c r="D11" s="187"/>
      <c r="E11" s="123">
        <v>0</v>
      </c>
      <c r="F11" s="124">
        <v>0</v>
      </c>
      <c r="G11" s="123">
        <f t="shared" ref="G11:G18" si="0">SUM(F11-E11)</f>
        <v>0</v>
      </c>
      <c r="H11" s="123">
        <v>0</v>
      </c>
      <c r="I11" s="123">
        <v>0</v>
      </c>
      <c r="J11" s="123">
        <v>0</v>
      </c>
      <c r="K11" s="125">
        <v>0</v>
      </c>
      <c r="L11" s="126">
        <v>0</v>
      </c>
      <c r="M11" s="312">
        <v>0</v>
      </c>
      <c r="N11" s="28"/>
      <c r="O11" s="28"/>
      <c r="P11" s="28"/>
      <c r="Q11" s="28"/>
      <c r="R11" s="28"/>
      <c r="S11" s="28"/>
      <c r="T11" s="28"/>
      <c r="U11" s="28"/>
      <c r="V11" s="28"/>
      <c r="W11" s="28"/>
      <c r="X11" s="28"/>
      <c r="Y11" s="28"/>
      <c r="Z11" s="28"/>
      <c r="AA11" s="28"/>
      <c r="AB11" s="28"/>
      <c r="AC11" s="28"/>
      <c r="AD11" s="28"/>
    </row>
    <row r="12" spans="1:30" ht="9.9499999999999993" customHeight="1" x14ac:dyDescent="0.2">
      <c r="A12" s="127" t="s">
        <v>81</v>
      </c>
      <c r="B12" s="251"/>
      <c r="C12" s="218"/>
      <c r="D12" s="187"/>
      <c r="E12" s="123">
        <v>0</v>
      </c>
      <c r="F12" s="124">
        <v>0</v>
      </c>
      <c r="G12" s="123">
        <f t="shared" si="0"/>
        <v>0</v>
      </c>
      <c r="H12" s="123">
        <v>0</v>
      </c>
      <c r="I12" s="123">
        <v>0</v>
      </c>
      <c r="J12" s="123">
        <v>0</v>
      </c>
      <c r="K12" s="128">
        <v>0</v>
      </c>
      <c r="L12" s="126">
        <v>0</v>
      </c>
      <c r="M12" s="312">
        <v>0</v>
      </c>
      <c r="N12" s="28"/>
      <c r="O12" s="28"/>
      <c r="P12" s="28"/>
      <c r="Q12" s="28"/>
      <c r="R12" s="28"/>
      <c r="S12" s="28"/>
      <c r="T12" s="28"/>
      <c r="U12" s="28"/>
      <c r="V12" s="28"/>
      <c r="W12" s="28"/>
      <c r="X12" s="28"/>
      <c r="Y12" s="28"/>
      <c r="Z12" s="28"/>
      <c r="AA12" s="28"/>
      <c r="AB12" s="28"/>
      <c r="AC12" s="28"/>
      <c r="AD12" s="28"/>
    </row>
    <row r="13" spans="1:30" ht="9.9499999999999993" customHeight="1" x14ac:dyDescent="0.2">
      <c r="A13" s="127" t="s">
        <v>82</v>
      </c>
      <c r="B13" s="251"/>
      <c r="C13" s="218"/>
      <c r="D13" s="187"/>
      <c r="E13" s="123">
        <v>0</v>
      </c>
      <c r="F13" s="124">
        <v>0</v>
      </c>
      <c r="G13" s="123">
        <f t="shared" si="0"/>
        <v>0</v>
      </c>
      <c r="H13" s="123">
        <v>0</v>
      </c>
      <c r="I13" s="123">
        <v>0</v>
      </c>
      <c r="J13" s="123">
        <v>0</v>
      </c>
      <c r="K13" s="128">
        <v>0</v>
      </c>
      <c r="L13" s="126">
        <v>0</v>
      </c>
      <c r="M13" s="312">
        <v>0</v>
      </c>
      <c r="N13" s="28"/>
      <c r="O13" s="28"/>
      <c r="P13" s="28"/>
      <c r="Q13" s="28"/>
      <c r="R13" s="28"/>
      <c r="S13" s="28"/>
      <c r="T13" s="28"/>
      <c r="U13" s="28"/>
      <c r="V13" s="28"/>
      <c r="W13" s="28"/>
      <c r="X13" s="28"/>
      <c r="Y13" s="28"/>
      <c r="Z13" s="28"/>
      <c r="AA13" s="28"/>
      <c r="AB13" s="28"/>
      <c r="AC13" s="28"/>
      <c r="AD13" s="28"/>
    </row>
    <row r="14" spans="1:30" ht="9.9499999999999993" customHeight="1" x14ac:dyDescent="0.2">
      <c r="A14" s="127" t="s">
        <v>83</v>
      </c>
      <c r="B14" s="251"/>
      <c r="C14" s="218"/>
      <c r="D14" s="187"/>
      <c r="E14" s="123">
        <v>0</v>
      </c>
      <c r="F14" s="124">
        <v>0</v>
      </c>
      <c r="G14" s="123">
        <f t="shared" si="0"/>
        <v>0</v>
      </c>
      <c r="H14" s="123">
        <v>0</v>
      </c>
      <c r="I14" s="123">
        <v>0</v>
      </c>
      <c r="J14" s="123">
        <v>0</v>
      </c>
      <c r="K14" s="128">
        <v>0</v>
      </c>
      <c r="L14" s="126">
        <v>0</v>
      </c>
      <c r="M14" s="312">
        <v>0</v>
      </c>
      <c r="N14" s="28"/>
      <c r="O14" s="28"/>
      <c r="P14" s="28"/>
      <c r="Q14" s="28"/>
      <c r="R14" s="28"/>
      <c r="S14" s="28"/>
      <c r="T14" s="28"/>
      <c r="U14" s="28"/>
      <c r="V14" s="28"/>
      <c r="W14" s="28"/>
      <c r="X14" s="28"/>
      <c r="Y14" s="28"/>
      <c r="Z14" s="28"/>
      <c r="AA14" s="28"/>
      <c r="AB14" s="28"/>
      <c r="AC14" s="28"/>
      <c r="AD14" s="28"/>
    </row>
    <row r="15" spans="1:30" ht="9.9499999999999993" customHeight="1" x14ac:dyDescent="0.2">
      <c r="A15" s="127" t="s">
        <v>84</v>
      </c>
      <c r="B15" s="251"/>
      <c r="C15" s="218"/>
      <c r="D15" s="187"/>
      <c r="E15" s="123">
        <v>0</v>
      </c>
      <c r="F15" s="124">
        <v>0</v>
      </c>
      <c r="G15" s="123">
        <f t="shared" si="0"/>
        <v>0</v>
      </c>
      <c r="H15" s="123">
        <v>0</v>
      </c>
      <c r="I15" s="123">
        <v>0</v>
      </c>
      <c r="J15" s="123">
        <v>0</v>
      </c>
      <c r="K15" s="128">
        <v>0</v>
      </c>
      <c r="L15" s="126">
        <v>0</v>
      </c>
      <c r="M15" s="312">
        <v>0</v>
      </c>
      <c r="N15" s="28"/>
      <c r="O15" s="28"/>
      <c r="P15" s="28"/>
      <c r="Q15" s="28"/>
      <c r="R15" s="28"/>
      <c r="S15" s="28"/>
      <c r="T15" s="28"/>
      <c r="U15" s="28"/>
      <c r="V15" s="28"/>
      <c r="W15" s="28"/>
      <c r="X15" s="28"/>
      <c r="Y15" s="28"/>
      <c r="Z15" s="28"/>
      <c r="AA15" s="28"/>
      <c r="AB15" s="28"/>
      <c r="AC15" s="28"/>
      <c r="AD15" s="28"/>
    </row>
    <row r="16" spans="1:30" ht="9.9499999999999993" customHeight="1" x14ac:dyDescent="0.2">
      <c r="A16" s="127" t="s">
        <v>85</v>
      </c>
      <c r="B16" s="251"/>
      <c r="C16" s="218"/>
      <c r="D16" s="187"/>
      <c r="E16" s="123">
        <v>0</v>
      </c>
      <c r="F16" s="124">
        <v>0</v>
      </c>
      <c r="G16" s="123">
        <f t="shared" si="0"/>
        <v>0</v>
      </c>
      <c r="H16" s="123">
        <v>0</v>
      </c>
      <c r="I16" s="123">
        <v>0</v>
      </c>
      <c r="J16" s="123">
        <v>0</v>
      </c>
      <c r="K16" s="123">
        <v>0</v>
      </c>
      <c r="L16" s="126">
        <v>0</v>
      </c>
      <c r="M16" s="312">
        <v>0</v>
      </c>
      <c r="N16" s="28"/>
      <c r="O16" s="28"/>
      <c r="P16" s="28"/>
      <c r="Q16" s="28"/>
      <c r="R16" s="28"/>
      <c r="S16" s="28"/>
      <c r="T16" s="28"/>
      <c r="U16" s="28"/>
      <c r="V16" s="28"/>
      <c r="W16" s="28"/>
      <c r="X16" s="28"/>
      <c r="Y16" s="28"/>
      <c r="Z16" s="28"/>
      <c r="AA16" s="28"/>
      <c r="AB16" s="28"/>
      <c r="AC16" s="28"/>
      <c r="AD16" s="28"/>
    </row>
    <row r="17" spans="1:30" ht="9.9499999999999993" customHeight="1" x14ac:dyDescent="0.2">
      <c r="A17" s="127" t="s">
        <v>86</v>
      </c>
      <c r="B17" s="251"/>
      <c r="C17" s="218"/>
      <c r="D17" s="187"/>
      <c r="E17" s="123">
        <v>0</v>
      </c>
      <c r="F17" s="124">
        <v>0</v>
      </c>
      <c r="G17" s="123">
        <f t="shared" si="0"/>
        <v>0</v>
      </c>
      <c r="H17" s="123">
        <v>0</v>
      </c>
      <c r="I17" s="123">
        <v>0</v>
      </c>
      <c r="J17" s="123">
        <v>0</v>
      </c>
      <c r="K17" s="123">
        <v>0</v>
      </c>
      <c r="L17" s="126">
        <v>0</v>
      </c>
      <c r="M17" s="312">
        <v>0</v>
      </c>
      <c r="N17" s="28"/>
      <c r="O17" s="28"/>
      <c r="P17" s="28"/>
      <c r="Q17" s="28"/>
      <c r="R17" s="28"/>
      <c r="S17" s="28"/>
      <c r="T17" s="28"/>
      <c r="U17" s="28"/>
      <c r="V17" s="28"/>
      <c r="W17" s="28"/>
      <c r="X17" s="28"/>
      <c r="Y17" s="28"/>
      <c r="Z17" s="28"/>
      <c r="AA17" s="28"/>
      <c r="AB17" s="28"/>
      <c r="AC17" s="28"/>
      <c r="AD17" s="28"/>
    </row>
    <row r="18" spans="1:30" ht="9.9499999999999993" customHeight="1" x14ac:dyDescent="0.2">
      <c r="A18" s="127" t="s">
        <v>491</v>
      </c>
      <c r="B18" s="251"/>
      <c r="C18" s="218"/>
      <c r="D18" s="187"/>
      <c r="E18" s="123">
        <f t="shared" ref="E18:L18" si="1">SUM(E11:E17)</f>
        <v>0</v>
      </c>
      <c r="F18" s="124">
        <f t="shared" si="1"/>
        <v>0</v>
      </c>
      <c r="G18" s="123">
        <f t="shared" si="0"/>
        <v>0</v>
      </c>
      <c r="H18" s="123">
        <f t="shared" si="1"/>
        <v>0</v>
      </c>
      <c r="I18" s="123">
        <f t="shared" si="1"/>
        <v>0</v>
      </c>
      <c r="J18" s="123">
        <f t="shared" si="1"/>
        <v>0</v>
      </c>
      <c r="K18" s="123">
        <f t="shared" si="1"/>
        <v>0</v>
      </c>
      <c r="L18" s="126">
        <f t="shared" si="1"/>
        <v>0</v>
      </c>
      <c r="M18" s="312">
        <v>0</v>
      </c>
      <c r="N18" s="28"/>
      <c r="O18" s="28"/>
      <c r="P18" s="28"/>
      <c r="Q18" s="28"/>
      <c r="R18" s="28"/>
      <c r="S18" s="28"/>
      <c r="T18" s="28"/>
      <c r="U18" s="28"/>
      <c r="V18" s="28"/>
      <c r="W18" s="28"/>
      <c r="X18" s="28"/>
      <c r="Y18" s="28"/>
      <c r="Z18" s="28"/>
      <c r="AA18" s="28"/>
      <c r="AB18" s="28"/>
      <c r="AC18" s="28"/>
      <c r="AD18" s="28"/>
    </row>
    <row r="19" spans="1:30" ht="9.9499999999999993" customHeight="1" x14ac:dyDescent="0.2">
      <c r="A19" s="127"/>
      <c r="B19" s="251"/>
      <c r="C19" s="218"/>
      <c r="D19" s="187"/>
      <c r="E19" s="123"/>
      <c r="F19" s="124"/>
      <c r="G19" s="123"/>
      <c r="H19" s="123"/>
      <c r="I19" s="123"/>
      <c r="J19" s="123"/>
      <c r="K19" s="128"/>
      <c r="L19" s="126"/>
      <c r="M19" s="312"/>
      <c r="N19" s="28"/>
      <c r="O19" s="28"/>
      <c r="P19" s="28"/>
      <c r="Q19" s="28"/>
      <c r="R19" s="28"/>
      <c r="S19" s="28"/>
      <c r="T19" s="28"/>
      <c r="U19" s="28"/>
      <c r="V19" s="28"/>
      <c r="W19" s="28"/>
      <c r="X19" s="28"/>
      <c r="Y19" s="28"/>
      <c r="Z19" s="28"/>
      <c r="AA19" s="28"/>
      <c r="AB19" s="28"/>
      <c r="AC19" s="28"/>
      <c r="AD19" s="28"/>
    </row>
    <row r="20" spans="1:30" ht="9.9499999999999993" customHeight="1" x14ac:dyDescent="0.2">
      <c r="A20" s="129" t="s">
        <v>699</v>
      </c>
      <c r="B20" s="252"/>
      <c r="C20" s="218"/>
      <c r="D20" s="187"/>
      <c r="E20" s="123"/>
      <c r="F20" s="124"/>
      <c r="G20" s="123"/>
      <c r="H20" s="123"/>
      <c r="I20" s="123"/>
      <c r="J20" s="123"/>
      <c r="K20" s="128"/>
      <c r="L20" s="126"/>
      <c r="M20" s="312"/>
      <c r="N20" s="28"/>
      <c r="O20" s="28"/>
      <c r="P20" s="28"/>
      <c r="Q20" s="28"/>
      <c r="R20" s="28"/>
      <c r="S20" s="28"/>
      <c r="T20" s="28"/>
      <c r="U20" s="28"/>
      <c r="V20" s="28"/>
      <c r="W20" s="28"/>
      <c r="X20" s="28"/>
      <c r="Y20" s="28"/>
      <c r="Z20" s="28"/>
      <c r="AA20" s="28"/>
      <c r="AB20" s="28"/>
      <c r="AC20" s="28"/>
      <c r="AD20" s="28"/>
    </row>
    <row r="21" spans="1:30" ht="9.9499999999999993" customHeight="1" x14ac:dyDescent="0.2">
      <c r="A21" s="127" t="s">
        <v>88</v>
      </c>
      <c r="B21" s="251"/>
      <c r="C21" s="218"/>
      <c r="D21" s="187"/>
      <c r="E21" s="123">
        <v>0</v>
      </c>
      <c r="F21" s="124">
        <v>0</v>
      </c>
      <c r="G21" s="123">
        <f t="shared" ref="G21:G28" si="2">SUM(F21-E21)</f>
        <v>0</v>
      </c>
      <c r="H21" s="124">
        <v>0</v>
      </c>
      <c r="I21" s="124">
        <v>0</v>
      </c>
      <c r="J21" s="124">
        <v>0</v>
      </c>
      <c r="K21" s="124">
        <v>0</v>
      </c>
      <c r="L21" s="126">
        <v>0</v>
      </c>
      <c r="M21" s="312">
        <v>0</v>
      </c>
      <c r="N21" s="28"/>
      <c r="O21" s="28"/>
      <c r="P21" s="28"/>
      <c r="Q21" s="28"/>
      <c r="R21" s="28"/>
      <c r="S21" s="28"/>
      <c r="T21" s="28"/>
      <c r="U21" s="28"/>
      <c r="V21" s="28"/>
      <c r="W21" s="28"/>
      <c r="X21" s="28"/>
      <c r="Y21" s="28"/>
      <c r="Z21" s="28"/>
      <c r="AA21" s="28"/>
      <c r="AB21" s="28"/>
      <c r="AC21" s="28"/>
      <c r="AD21" s="28"/>
    </row>
    <row r="22" spans="1:30" ht="9.9499999999999993" customHeight="1" x14ac:dyDescent="0.2">
      <c r="A22" s="127" t="s">
        <v>89</v>
      </c>
      <c r="B22" s="251"/>
      <c r="C22" s="218"/>
      <c r="D22" s="187"/>
      <c r="E22" s="123">
        <v>0</v>
      </c>
      <c r="F22" s="124">
        <v>0</v>
      </c>
      <c r="G22" s="123">
        <f t="shared" si="2"/>
        <v>0</v>
      </c>
      <c r="H22" s="124">
        <v>0</v>
      </c>
      <c r="I22" s="124">
        <v>0</v>
      </c>
      <c r="J22" s="124">
        <v>0</v>
      </c>
      <c r="K22" s="124">
        <v>0</v>
      </c>
      <c r="L22" s="126">
        <v>0</v>
      </c>
      <c r="M22" s="312">
        <v>0</v>
      </c>
      <c r="N22" s="28"/>
      <c r="O22" s="28"/>
      <c r="P22" s="28"/>
      <c r="Q22" s="28"/>
      <c r="R22" s="28"/>
      <c r="S22" s="28"/>
      <c r="T22" s="28"/>
      <c r="U22" s="28"/>
      <c r="V22" s="28"/>
      <c r="W22" s="28"/>
      <c r="X22" s="28"/>
      <c r="Y22" s="28"/>
      <c r="Z22" s="28"/>
      <c r="AA22" s="28"/>
      <c r="AB22" s="28"/>
      <c r="AC22" s="28"/>
      <c r="AD22" s="28"/>
    </row>
    <row r="23" spans="1:30" ht="9.9499999999999993" customHeight="1" x14ac:dyDescent="0.2">
      <c r="A23" s="127" t="s">
        <v>90</v>
      </c>
      <c r="B23" s="251"/>
      <c r="C23" s="218"/>
      <c r="D23" s="187"/>
      <c r="E23" s="123">
        <v>0</v>
      </c>
      <c r="F23" s="124">
        <v>0</v>
      </c>
      <c r="G23" s="123">
        <f t="shared" si="2"/>
        <v>0</v>
      </c>
      <c r="H23" s="124">
        <v>0</v>
      </c>
      <c r="I23" s="124">
        <v>0</v>
      </c>
      <c r="J23" s="124">
        <v>0</v>
      </c>
      <c r="K23" s="124">
        <v>0</v>
      </c>
      <c r="L23" s="126">
        <v>0</v>
      </c>
      <c r="M23" s="312">
        <v>0</v>
      </c>
      <c r="N23" s="28"/>
      <c r="O23" s="28"/>
      <c r="P23" s="28"/>
      <c r="Q23" s="28"/>
      <c r="R23" s="28"/>
      <c r="S23" s="28"/>
      <c r="T23" s="28"/>
      <c r="U23" s="28"/>
      <c r="V23" s="28"/>
      <c r="W23" s="28"/>
      <c r="X23" s="28"/>
      <c r="Y23" s="28"/>
      <c r="Z23" s="28"/>
      <c r="AA23" s="28"/>
      <c r="AB23" s="28"/>
      <c r="AC23" s="28"/>
      <c r="AD23" s="28"/>
    </row>
    <row r="24" spans="1:30" ht="9.9499999999999993" customHeight="1" x14ac:dyDescent="0.2">
      <c r="A24" s="127" t="s">
        <v>91</v>
      </c>
      <c r="B24" s="251"/>
      <c r="C24" s="218"/>
      <c r="D24" s="187"/>
      <c r="E24" s="123">
        <v>0</v>
      </c>
      <c r="F24" s="124">
        <v>0</v>
      </c>
      <c r="G24" s="123">
        <f t="shared" si="2"/>
        <v>0</v>
      </c>
      <c r="H24" s="124">
        <v>0</v>
      </c>
      <c r="I24" s="124">
        <v>0</v>
      </c>
      <c r="J24" s="124">
        <v>0</v>
      </c>
      <c r="K24" s="124">
        <v>0</v>
      </c>
      <c r="L24" s="126">
        <v>0</v>
      </c>
      <c r="M24" s="312">
        <v>0</v>
      </c>
      <c r="N24" s="28"/>
      <c r="O24" s="28"/>
      <c r="P24" s="28"/>
      <c r="Q24" s="28"/>
      <c r="R24" s="28"/>
      <c r="S24" s="28"/>
      <c r="T24" s="28"/>
      <c r="U24" s="28"/>
      <c r="V24" s="28"/>
      <c r="W24" s="28"/>
      <c r="X24" s="28"/>
      <c r="Y24" s="28"/>
      <c r="Z24" s="28"/>
      <c r="AA24" s="28"/>
      <c r="AB24" s="28"/>
      <c r="AC24" s="28"/>
      <c r="AD24" s="28"/>
    </row>
    <row r="25" spans="1:30" ht="9.9499999999999993" customHeight="1" x14ac:dyDescent="0.2">
      <c r="A25" s="127" t="s">
        <v>92</v>
      </c>
      <c r="B25" s="251"/>
      <c r="C25" s="218"/>
      <c r="D25" s="187"/>
      <c r="E25" s="123">
        <v>0</v>
      </c>
      <c r="F25" s="124">
        <v>0</v>
      </c>
      <c r="G25" s="123">
        <f t="shared" si="2"/>
        <v>0</v>
      </c>
      <c r="H25" s="124">
        <v>0</v>
      </c>
      <c r="I25" s="124">
        <v>0</v>
      </c>
      <c r="J25" s="124">
        <v>0</v>
      </c>
      <c r="K25" s="124">
        <v>0</v>
      </c>
      <c r="L25" s="126">
        <v>0</v>
      </c>
      <c r="M25" s="312">
        <v>0</v>
      </c>
      <c r="N25" s="28"/>
      <c r="O25" s="28"/>
      <c r="P25" s="28"/>
      <c r="Q25" s="28"/>
      <c r="R25" s="28"/>
      <c r="S25" s="28"/>
      <c r="T25" s="28"/>
      <c r="U25" s="28"/>
      <c r="V25" s="28"/>
      <c r="W25" s="28"/>
      <c r="X25" s="28"/>
      <c r="Y25" s="28"/>
      <c r="Z25" s="28"/>
      <c r="AA25" s="28"/>
      <c r="AB25" s="28"/>
      <c r="AC25" s="28"/>
      <c r="AD25" s="28"/>
    </row>
    <row r="26" spans="1:30" ht="9.9499999999999993" customHeight="1" x14ac:dyDescent="0.2">
      <c r="A26" s="127" t="s">
        <v>93</v>
      </c>
      <c r="B26" s="251"/>
      <c r="C26" s="218"/>
      <c r="D26" s="187"/>
      <c r="E26" s="123">
        <v>0</v>
      </c>
      <c r="F26" s="124">
        <v>0</v>
      </c>
      <c r="G26" s="123">
        <f t="shared" si="2"/>
        <v>0</v>
      </c>
      <c r="H26" s="124">
        <v>0</v>
      </c>
      <c r="I26" s="124">
        <v>0</v>
      </c>
      <c r="J26" s="124">
        <v>0</v>
      </c>
      <c r="K26" s="124">
        <v>0</v>
      </c>
      <c r="L26" s="126">
        <v>0</v>
      </c>
      <c r="M26" s="312">
        <v>0</v>
      </c>
      <c r="N26" s="28"/>
      <c r="O26" s="28"/>
      <c r="P26" s="28"/>
      <c r="Q26" s="28"/>
      <c r="R26" s="28"/>
      <c r="S26" s="28"/>
      <c r="T26" s="28"/>
      <c r="U26" s="28"/>
      <c r="V26" s="28"/>
      <c r="W26" s="28"/>
      <c r="X26" s="28"/>
      <c r="Y26" s="28"/>
      <c r="Z26" s="28"/>
      <c r="AA26" s="28"/>
      <c r="AB26" s="28"/>
      <c r="AC26" s="28"/>
      <c r="AD26" s="28"/>
    </row>
    <row r="27" spans="1:30" ht="9.9499999999999993" customHeight="1" x14ac:dyDescent="0.2">
      <c r="A27" s="127" t="s">
        <v>94</v>
      </c>
      <c r="B27" s="251"/>
      <c r="C27" s="218"/>
      <c r="D27" s="187"/>
      <c r="E27" s="123">
        <v>0</v>
      </c>
      <c r="F27" s="124">
        <v>0</v>
      </c>
      <c r="G27" s="123">
        <f t="shared" si="2"/>
        <v>0</v>
      </c>
      <c r="H27" s="124">
        <v>0</v>
      </c>
      <c r="I27" s="124">
        <v>0</v>
      </c>
      <c r="J27" s="124">
        <v>0</v>
      </c>
      <c r="K27" s="124">
        <v>0</v>
      </c>
      <c r="L27" s="126">
        <v>0</v>
      </c>
      <c r="M27" s="312">
        <v>0</v>
      </c>
      <c r="N27" s="28"/>
      <c r="O27" s="28"/>
      <c r="P27" s="28"/>
      <c r="Q27" s="28"/>
      <c r="R27" s="28"/>
      <c r="S27" s="28"/>
      <c r="T27" s="28"/>
      <c r="U27" s="28"/>
      <c r="V27" s="28"/>
      <c r="W27" s="28"/>
      <c r="X27" s="28"/>
      <c r="Y27" s="28"/>
      <c r="Z27" s="28"/>
      <c r="AA27" s="28"/>
      <c r="AB27" s="28"/>
      <c r="AC27" s="28"/>
      <c r="AD27" s="28"/>
    </row>
    <row r="28" spans="1:30" ht="9.9499999999999993" customHeight="1" x14ac:dyDescent="0.2">
      <c r="A28" s="127" t="s">
        <v>493</v>
      </c>
      <c r="B28" s="251"/>
      <c r="C28" s="218"/>
      <c r="D28" s="187"/>
      <c r="E28" s="123">
        <f>SUM(E21:E27)</f>
        <v>0</v>
      </c>
      <c r="F28" s="124">
        <f>SUM(F21:F27)</f>
        <v>0</v>
      </c>
      <c r="G28" s="123">
        <f t="shared" si="2"/>
        <v>0</v>
      </c>
      <c r="H28" s="124">
        <f>SUM(H21:H27)</f>
        <v>0</v>
      </c>
      <c r="I28" s="124">
        <f>SUM(I21:I27)</f>
        <v>0</v>
      </c>
      <c r="J28" s="123">
        <f>SUM(J21:J27)</f>
        <v>0</v>
      </c>
      <c r="K28" s="123">
        <f>SUM(K21:K27)</f>
        <v>0</v>
      </c>
      <c r="L28" s="126">
        <f>SUM(L21:L27)</f>
        <v>0</v>
      </c>
      <c r="M28" s="312">
        <v>0</v>
      </c>
      <c r="N28" s="28"/>
      <c r="O28" s="28"/>
      <c r="P28" s="28"/>
      <c r="Q28" s="28"/>
      <c r="R28" s="28"/>
      <c r="S28" s="28"/>
      <c r="T28" s="28"/>
      <c r="U28" s="28"/>
      <c r="V28" s="28"/>
      <c r="W28" s="28"/>
      <c r="X28" s="28"/>
      <c r="Y28" s="28"/>
      <c r="Z28" s="28"/>
      <c r="AA28" s="28"/>
      <c r="AB28" s="28"/>
      <c r="AC28" s="28"/>
      <c r="AD28" s="28"/>
    </row>
    <row r="29" spans="1:30" ht="9.9499999999999993" customHeight="1" x14ac:dyDescent="0.2">
      <c r="A29" s="127"/>
      <c r="B29" s="251"/>
      <c r="C29" s="218"/>
      <c r="D29" s="187"/>
      <c r="E29" s="123"/>
      <c r="F29" s="124"/>
      <c r="G29" s="123"/>
      <c r="H29" s="123"/>
      <c r="I29" s="123"/>
      <c r="J29" s="123"/>
      <c r="K29" s="128"/>
      <c r="L29" s="126"/>
      <c r="M29" s="312"/>
      <c r="N29" s="28"/>
      <c r="O29" s="28"/>
      <c r="P29" s="28"/>
      <c r="Q29" s="28"/>
      <c r="R29" s="28"/>
      <c r="S29" s="28"/>
      <c r="T29" s="28"/>
      <c r="U29" s="28"/>
      <c r="V29" s="28"/>
      <c r="W29" s="28"/>
      <c r="X29" s="28"/>
      <c r="Y29" s="28"/>
      <c r="Z29" s="28"/>
      <c r="AA29" s="28"/>
      <c r="AB29" s="28"/>
      <c r="AC29" s="28"/>
      <c r="AD29" s="28"/>
    </row>
    <row r="30" spans="1:30" ht="9.9499999999999993" customHeight="1" x14ac:dyDescent="0.2">
      <c r="A30" s="129" t="s">
        <v>492</v>
      </c>
      <c r="B30" s="252"/>
      <c r="C30" s="218"/>
      <c r="D30" s="187"/>
      <c r="E30" s="123"/>
      <c r="F30" s="124"/>
      <c r="G30" s="123"/>
      <c r="H30" s="123"/>
      <c r="I30" s="123"/>
      <c r="J30" s="123"/>
      <c r="K30" s="128"/>
      <c r="L30" s="126"/>
      <c r="M30" s="312"/>
      <c r="N30" s="28"/>
      <c r="O30" s="28"/>
      <c r="P30" s="28"/>
      <c r="Q30" s="28"/>
      <c r="R30" s="28"/>
      <c r="S30" s="28"/>
      <c r="T30" s="28"/>
      <c r="U30" s="28"/>
      <c r="V30" s="28"/>
      <c r="W30" s="28"/>
      <c r="X30" s="28"/>
      <c r="Y30" s="28"/>
      <c r="Z30" s="28"/>
      <c r="AA30" s="28"/>
      <c r="AB30" s="28"/>
      <c r="AC30" s="28"/>
      <c r="AD30" s="28"/>
    </row>
    <row r="31" spans="1:30" ht="9.9499999999999993" customHeight="1" x14ac:dyDescent="0.2">
      <c r="A31" s="127"/>
      <c r="B31" s="251"/>
      <c r="C31" s="218"/>
      <c r="D31" s="187"/>
      <c r="E31" s="123"/>
      <c r="F31" s="124"/>
      <c r="G31" s="123"/>
      <c r="H31" s="123"/>
      <c r="I31" s="123"/>
      <c r="J31" s="123"/>
      <c r="K31" s="128"/>
      <c r="L31" s="126"/>
      <c r="M31" s="312"/>
      <c r="N31" s="28"/>
      <c r="O31" s="28"/>
      <c r="P31" s="28"/>
      <c r="Q31" s="28"/>
      <c r="R31" s="28"/>
      <c r="S31" s="28"/>
      <c r="T31" s="28"/>
      <c r="U31" s="28"/>
      <c r="V31" s="28"/>
      <c r="W31" s="28"/>
      <c r="X31" s="28"/>
      <c r="Y31" s="28"/>
      <c r="Z31" s="28"/>
      <c r="AA31" s="28"/>
      <c r="AB31" s="28"/>
      <c r="AC31" s="28"/>
      <c r="AD31" s="28"/>
    </row>
    <row r="32" spans="1:30" ht="9.9499999999999993" customHeight="1" x14ac:dyDescent="0.2">
      <c r="A32" s="127" t="s">
        <v>170</v>
      </c>
      <c r="B32" s="251"/>
      <c r="C32" s="218"/>
      <c r="D32" s="187"/>
      <c r="E32" s="123">
        <v>0</v>
      </c>
      <c r="F32" s="124">
        <v>0</v>
      </c>
      <c r="G32" s="123">
        <f t="shared" ref="G32:G39" si="3">SUM(F32-E32)</f>
        <v>0</v>
      </c>
      <c r="H32" s="124">
        <v>0</v>
      </c>
      <c r="I32" s="124">
        <v>0</v>
      </c>
      <c r="J32" s="124">
        <v>0</v>
      </c>
      <c r="K32" s="124">
        <v>0</v>
      </c>
      <c r="L32" s="126">
        <v>0</v>
      </c>
      <c r="M32" s="312">
        <v>0</v>
      </c>
      <c r="N32" s="28"/>
      <c r="O32" s="28"/>
      <c r="P32" s="28"/>
      <c r="Q32" s="28"/>
      <c r="R32" s="28"/>
      <c r="S32" s="28"/>
      <c r="T32" s="28"/>
      <c r="U32" s="28"/>
      <c r="V32" s="28"/>
      <c r="W32" s="28"/>
      <c r="X32" s="28"/>
      <c r="Y32" s="28"/>
      <c r="Z32" s="28"/>
      <c r="AA32" s="28"/>
      <c r="AB32" s="28"/>
      <c r="AC32" s="28"/>
      <c r="AD32" s="28"/>
    </row>
    <row r="33" spans="1:30" ht="9.9499999999999993" customHeight="1" x14ac:dyDescent="0.2">
      <c r="A33" s="127" t="s">
        <v>173</v>
      </c>
      <c r="B33" s="251"/>
      <c r="C33" s="218"/>
      <c r="D33" s="187"/>
      <c r="E33" s="123">
        <v>0</v>
      </c>
      <c r="F33" s="124">
        <v>0</v>
      </c>
      <c r="G33" s="123">
        <f t="shared" si="3"/>
        <v>0</v>
      </c>
      <c r="H33" s="124">
        <v>0</v>
      </c>
      <c r="I33" s="124">
        <v>0</v>
      </c>
      <c r="J33" s="124">
        <v>0</v>
      </c>
      <c r="K33" s="124">
        <v>0</v>
      </c>
      <c r="L33" s="126">
        <v>0</v>
      </c>
      <c r="M33" s="312">
        <v>0</v>
      </c>
      <c r="N33" s="28"/>
      <c r="O33" s="28"/>
      <c r="P33" s="28"/>
      <c r="Q33" s="28"/>
      <c r="R33" s="28"/>
      <c r="S33" s="28"/>
      <c r="T33" s="28"/>
      <c r="U33" s="28"/>
      <c r="V33" s="28"/>
      <c r="W33" s="28"/>
      <c r="X33" s="28"/>
      <c r="Y33" s="28"/>
      <c r="Z33" s="28"/>
      <c r="AA33" s="28"/>
      <c r="AB33" s="28"/>
      <c r="AC33" s="28"/>
      <c r="AD33" s="28"/>
    </row>
    <row r="34" spans="1:30" ht="9.9499999999999993" customHeight="1" x14ac:dyDescent="0.2">
      <c r="A34" s="127" t="s">
        <v>177</v>
      </c>
      <c r="B34" s="251"/>
      <c r="C34" s="218"/>
      <c r="D34" s="187"/>
      <c r="E34" s="123">
        <v>0</v>
      </c>
      <c r="F34" s="124">
        <v>0</v>
      </c>
      <c r="G34" s="123">
        <f t="shared" si="3"/>
        <v>0</v>
      </c>
      <c r="H34" s="124">
        <v>0</v>
      </c>
      <c r="I34" s="124">
        <v>0</v>
      </c>
      <c r="J34" s="124">
        <v>0</v>
      </c>
      <c r="K34" s="124">
        <v>0</v>
      </c>
      <c r="L34" s="126">
        <v>0</v>
      </c>
      <c r="M34" s="312">
        <v>0</v>
      </c>
      <c r="N34" s="28"/>
      <c r="O34" s="28"/>
      <c r="P34" s="28"/>
      <c r="Q34" s="28"/>
      <c r="R34" s="28"/>
      <c r="S34" s="28"/>
      <c r="T34" s="28"/>
      <c r="U34" s="28"/>
      <c r="V34" s="28"/>
      <c r="W34" s="28"/>
      <c r="X34" s="28"/>
      <c r="Y34" s="28"/>
      <c r="Z34" s="28"/>
      <c r="AA34" s="28"/>
      <c r="AB34" s="28"/>
      <c r="AC34" s="28"/>
      <c r="AD34" s="28"/>
    </row>
    <row r="35" spans="1:30" ht="9.9499999999999993" customHeight="1" x14ac:dyDescent="0.2">
      <c r="A35" s="127" t="s">
        <v>178</v>
      </c>
      <c r="B35" s="251"/>
      <c r="C35" s="218"/>
      <c r="D35" s="187"/>
      <c r="E35" s="123">
        <v>0</v>
      </c>
      <c r="F35" s="124">
        <v>0</v>
      </c>
      <c r="G35" s="123">
        <f t="shared" si="3"/>
        <v>0</v>
      </c>
      <c r="H35" s="124">
        <v>0</v>
      </c>
      <c r="I35" s="124">
        <v>0</v>
      </c>
      <c r="J35" s="124">
        <v>0</v>
      </c>
      <c r="K35" s="124">
        <v>0</v>
      </c>
      <c r="L35" s="126">
        <v>0</v>
      </c>
      <c r="M35" s="312">
        <v>0</v>
      </c>
      <c r="N35" s="28"/>
      <c r="O35" s="28"/>
      <c r="P35" s="28"/>
      <c r="Q35" s="28"/>
      <c r="R35" s="28"/>
      <c r="S35" s="28"/>
      <c r="T35" s="28"/>
      <c r="U35" s="28"/>
      <c r="V35" s="28"/>
      <c r="W35" s="28"/>
      <c r="X35" s="28"/>
      <c r="Y35" s="28"/>
      <c r="Z35" s="28"/>
      <c r="AA35" s="28"/>
      <c r="AB35" s="28"/>
      <c r="AC35" s="28"/>
      <c r="AD35" s="28"/>
    </row>
    <row r="36" spans="1:30" ht="9.9499999999999993" customHeight="1" x14ac:dyDescent="0.2">
      <c r="A36" s="127" t="s">
        <v>180</v>
      </c>
      <c r="B36" s="251"/>
      <c r="C36" s="218"/>
      <c r="D36" s="187"/>
      <c r="E36" s="123">
        <v>0</v>
      </c>
      <c r="F36" s="124">
        <v>0</v>
      </c>
      <c r="G36" s="123">
        <f t="shared" si="3"/>
        <v>0</v>
      </c>
      <c r="H36" s="124">
        <v>0</v>
      </c>
      <c r="I36" s="124">
        <v>0</v>
      </c>
      <c r="J36" s="124">
        <v>0</v>
      </c>
      <c r="K36" s="124">
        <v>0</v>
      </c>
      <c r="L36" s="126">
        <v>0</v>
      </c>
      <c r="M36" s="312">
        <v>0</v>
      </c>
      <c r="N36" s="28"/>
      <c r="O36" s="28"/>
      <c r="P36" s="28"/>
      <c r="Q36" s="28"/>
      <c r="R36" s="28"/>
      <c r="S36" s="28"/>
      <c r="T36" s="28"/>
      <c r="U36" s="28"/>
      <c r="V36" s="28"/>
      <c r="W36" s="28"/>
      <c r="X36" s="28"/>
      <c r="Y36" s="28"/>
      <c r="Z36" s="28"/>
      <c r="AA36" s="28"/>
      <c r="AB36" s="28"/>
      <c r="AC36" s="28"/>
      <c r="AD36" s="28"/>
    </row>
    <row r="37" spans="1:30" ht="9.9499999999999993" customHeight="1" x14ac:dyDescent="0.2">
      <c r="A37" s="127" t="s">
        <v>182</v>
      </c>
      <c r="B37" s="251"/>
      <c r="C37" s="218"/>
      <c r="D37" s="187"/>
      <c r="E37" s="123">
        <v>0</v>
      </c>
      <c r="F37" s="124">
        <v>0</v>
      </c>
      <c r="G37" s="123">
        <f t="shared" si="3"/>
        <v>0</v>
      </c>
      <c r="H37" s="124">
        <v>0</v>
      </c>
      <c r="I37" s="124">
        <v>0</v>
      </c>
      <c r="J37" s="124">
        <v>0</v>
      </c>
      <c r="K37" s="124">
        <v>0</v>
      </c>
      <c r="L37" s="126">
        <v>0</v>
      </c>
      <c r="M37" s="312">
        <v>0</v>
      </c>
      <c r="N37" s="28"/>
      <c r="O37" s="28"/>
      <c r="P37" s="28"/>
      <c r="Q37" s="28"/>
      <c r="R37" s="28"/>
      <c r="S37" s="28"/>
      <c r="T37" s="28"/>
      <c r="U37" s="28"/>
      <c r="V37" s="28"/>
      <c r="W37" s="28"/>
      <c r="X37" s="28"/>
      <c r="Y37" s="28"/>
      <c r="Z37" s="28"/>
      <c r="AA37" s="28"/>
      <c r="AB37" s="28"/>
      <c r="AC37" s="28"/>
      <c r="AD37" s="28"/>
    </row>
    <row r="38" spans="1:30" ht="9.9499999999999993" customHeight="1" x14ac:dyDescent="0.2">
      <c r="A38" s="127" t="s">
        <v>185</v>
      </c>
      <c r="B38" s="251"/>
      <c r="C38" s="218"/>
      <c r="D38" s="187"/>
      <c r="E38" s="123">
        <v>0</v>
      </c>
      <c r="F38" s="124">
        <v>0</v>
      </c>
      <c r="G38" s="123">
        <f t="shared" si="3"/>
        <v>0</v>
      </c>
      <c r="H38" s="124">
        <v>0</v>
      </c>
      <c r="I38" s="124">
        <v>0</v>
      </c>
      <c r="J38" s="124">
        <v>0</v>
      </c>
      <c r="K38" s="124">
        <v>0</v>
      </c>
      <c r="L38" s="126">
        <v>0</v>
      </c>
      <c r="M38" s="312">
        <v>0</v>
      </c>
      <c r="N38" s="28"/>
      <c r="O38" s="28"/>
      <c r="P38" s="28"/>
      <c r="Q38" s="28"/>
      <c r="R38" s="28"/>
      <c r="S38" s="28"/>
      <c r="T38" s="28"/>
      <c r="U38" s="28"/>
      <c r="V38" s="28"/>
      <c r="W38" s="28"/>
      <c r="X38" s="28"/>
      <c r="Y38" s="28"/>
      <c r="Z38" s="28"/>
      <c r="AA38" s="28"/>
      <c r="AB38" s="28"/>
      <c r="AC38" s="28"/>
      <c r="AD38" s="28"/>
    </row>
    <row r="39" spans="1:30" ht="9.9499999999999993" customHeight="1" x14ac:dyDescent="0.2">
      <c r="A39" s="127" t="s">
        <v>494</v>
      </c>
      <c r="B39" s="251"/>
      <c r="C39" s="218"/>
      <c r="D39" s="187"/>
      <c r="E39" s="123">
        <f t="shared" ref="E39:K39" si="4">SUM(E32:E38)</f>
        <v>0</v>
      </c>
      <c r="F39" s="124">
        <f t="shared" si="4"/>
        <v>0</v>
      </c>
      <c r="G39" s="123">
        <f t="shared" si="3"/>
        <v>0</v>
      </c>
      <c r="H39" s="124">
        <f t="shared" si="4"/>
        <v>0</v>
      </c>
      <c r="I39" s="124">
        <f t="shared" si="4"/>
        <v>0</v>
      </c>
      <c r="J39" s="123">
        <f t="shared" si="4"/>
        <v>0</v>
      </c>
      <c r="K39" s="123">
        <f t="shared" si="4"/>
        <v>0</v>
      </c>
      <c r="L39" s="126">
        <v>0</v>
      </c>
      <c r="M39" s="312">
        <v>0</v>
      </c>
      <c r="N39" s="28"/>
      <c r="O39" s="28"/>
      <c r="P39" s="28"/>
      <c r="Q39" s="28"/>
      <c r="R39" s="28"/>
      <c r="S39" s="28"/>
      <c r="T39" s="28"/>
      <c r="U39" s="28"/>
      <c r="V39" s="28"/>
      <c r="W39" s="28"/>
      <c r="X39" s="28"/>
      <c r="Y39" s="28"/>
      <c r="Z39" s="28"/>
      <c r="AA39" s="28"/>
      <c r="AB39" s="28"/>
      <c r="AC39" s="28"/>
      <c r="AD39" s="28"/>
    </row>
    <row r="40" spans="1:30" ht="9.9499999999999993" customHeight="1" x14ac:dyDescent="0.2">
      <c r="A40" s="127" t="s">
        <v>573</v>
      </c>
      <c r="B40" s="251"/>
      <c r="C40" s="218"/>
      <c r="D40" s="187"/>
      <c r="E40" s="123"/>
      <c r="F40" s="123" t="s">
        <v>573</v>
      </c>
      <c r="G40" s="123" t="s">
        <v>573</v>
      </c>
      <c r="H40" s="123" t="s">
        <v>573</v>
      </c>
      <c r="I40" s="124" t="s">
        <v>573</v>
      </c>
      <c r="J40" s="123" t="s">
        <v>573</v>
      </c>
      <c r="K40" s="128" t="s">
        <v>573</v>
      </c>
      <c r="L40" s="126" t="s">
        <v>573</v>
      </c>
      <c r="M40" s="312" t="s">
        <v>573</v>
      </c>
      <c r="N40" s="28"/>
      <c r="O40" s="28"/>
      <c r="P40" s="28"/>
      <c r="Q40" s="28"/>
      <c r="R40" s="28"/>
      <c r="S40" s="28"/>
      <c r="T40" s="28"/>
      <c r="U40" s="28"/>
      <c r="V40" s="28"/>
      <c r="W40" s="28"/>
      <c r="X40" s="28"/>
      <c r="Y40" s="28"/>
      <c r="Z40" s="28"/>
      <c r="AA40" s="28"/>
      <c r="AB40" s="28"/>
      <c r="AC40" s="28"/>
      <c r="AD40" s="28"/>
    </row>
    <row r="41" spans="1:30" ht="9.9499999999999993" customHeight="1" x14ac:dyDescent="0.2">
      <c r="A41" s="132" t="s">
        <v>495</v>
      </c>
      <c r="B41" s="253"/>
      <c r="C41" s="233"/>
      <c r="D41" s="188"/>
      <c r="E41" s="124"/>
      <c r="F41" s="124"/>
      <c r="G41" s="124"/>
      <c r="H41" s="124"/>
      <c r="I41" s="124"/>
      <c r="J41" s="124"/>
      <c r="K41" s="124"/>
      <c r="L41" s="237"/>
      <c r="M41" s="313"/>
      <c r="N41" s="28"/>
      <c r="O41" s="28"/>
      <c r="P41" s="28"/>
      <c r="Q41" s="28"/>
      <c r="R41" s="28"/>
      <c r="S41" s="28"/>
      <c r="T41" s="28"/>
      <c r="U41" s="28"/>
      <c r="V41" s="28"/>
      <c r="W41" s="28"/>
      <c r="X41" s="28"/>
      <c r="Y41" s="28"/>
      <c r="Z41" s="28"/>
      <c r="AA41" s="28"/>
      <c r="AB41" s="28"/>
      <c r="AC41" s="28"/>
      <c r="AD41" s="28"/>
    </row>
    <row r="42" spans="1:30" ht="11.45" customHeight="1" thickBot="1" x14ac:dyDescent="0.25">
      <c r="A42" s="232" t="s">
        <v>496</v>
      </c>
      <c r="B42" s="254"/>
      <c r="C42" s="234"/>
      <c r="D42" s="235"/>
      <c r="E42" s="236">
        <f t="shared" ref="E42:L42" si="5">SUM(E39+E28+E18)</f>
        <v>0</v>
      </c>
      <c r="F42" s="236">
        <f t="shared" si="5"/>
        <v>0</v>
      </c>
      <c r="G42" s="236">
        <f t="shared" si="5"/>
        <v>0</v>
      </c>
      <c r="H42" s="236">
        <f t="shared" si="5"/>
        <v>0</v>
      </c>
      <c r="I42" s="236">
        <f t="shared" si="5"/>
        <v>0</v>
      </c>
      <c r="J42" s="236">
        <f t="shared" si="5"/>
        <v>0</v>
      </c>
      <c r="K42" s="236">
        <f t="shared" si="5"/>
        <v>0</v>
      </c>
      <c r="L42" s="238">
        <f t="shared" si="5"/>
        <v>0</v>
      </c>
      <c r="M42" s="314">
        <v>0</v>
      </c>
      <c r="N42" s="28"/>
      <c r="O42" s="28"/>
      <c r="P42" s="28"/>
      <c r="Q42" s="28"/>
      <c r="R42" s="28"/>
      <c r="S42" s="28"/>
      <c r="T42" s="28"/>
      <c r="U42" s="28"/>
      <c r="V42" s="28"/>
      <c r="W42" s="28"/>
      <c r="X42" s="28"/>
      <c r="Y42" s="28"/>
      <c r="Z42" s="28"/>
      <c r="AA42" s="28"/>
      <c r="AB42" s="28"/>
      <c r="AC42" s="28"/>
      <c r="AD42" s="28"/>
    </row>
    <row r="43" spans="1:30" ht="9.9499999999999993" customHeight="1" thickTop="1" x14ac:dyDescent="0.2">
      <c r="A43" s="31" t="s">
        <v>573</v>
      </c>
      <c r="B43" s="31"/>
      <c r="C43" s="31"/>
      <c r="D43" s="31"/>
      <c r="E43" s="31"/>
      <c r="F43" s="30" t="s">
        <v>573</v>
      </c>
      <c r="G43" s="31"/>
      <c r="H43" s="33" t="s">
        <v>573</v>
      </c>
      <c r="I43" s="31"/>
      <c r="J43" s="33" t="s">
        <v>573</v>
      </c>
      <c r="K43" s="33" t="s">
        <v>497</v>
      </c>
      <c r="L43" s="33" t="s">
        <v>498</v>
      </c>
    </row>
    <row r="44" spans="1:30" ht="9.9499999999999993" customHeight="1" x14ac:dyDescent="0.2">
      <c r="A44" s="30" t="s">
        <v>600</v>
      </c>
      <c r="B44" s="30"/>
      <c r="C44" s="30"/>
      <c r="D44" s="30"/>
      <c r="E44" s="30"/>
      <c r="F44" s="31"/>
      <c r="G44" s="31"/>
      <c r="H44" s="31"/>
      <c r="I44" s="31"/>
      <c r="J44" s="31"/>
      <c r="K44" s="31"/>
      <c r="L44" s="31"/>
    </row>
    <row r="45" spans="1:30" ht="9.9499999999999993" customHeight="1" x14ac:dyDescent="0.2">
      <c r="A45" s="30" t="s">
        <v>601</v>
      </c>
      <c r="B45" s="30"/>
      <c r="C45" s="30"/>
      <c r="D45" s="30"/>
      <c r="E45" s="30"/>
      <c r="F45" s="31"/>
      <c r="G45" s="31"/>
      <c r="H45" s="31"/>
      <c r="I45" s="31"/>
      <c r="J45" s="31"/>
      <c r="K45" s="31"/>
      <c r="L45" s="31"/>
    </row>
    <row r="46" spans="1:30" ht="9.9499999999999993" customHeight="1" x14ac:dyDescent="0.2">
      <c r="A46" s="88" t="s">
        <v>602</v>
      </c>
      <c r="B46" s="88"/>
      <c r="C46" s="8"/>
      <c r="D46" s="8"/>
      <c r="E46" s="8"/>
    </row>
    <row r="47" spans="1:30" ht="9.9499999999999993" customHeight="1" x14ac:dyDescent="0.2">
      <c r="A47" s="30" t="s">
        <v>499</v>
      </c>
      <c r="B47" s="30"/>
      <c r="C47" s="8"/>
      <c r="D47" s="8"/>
      <c r="E47" s="8"/>
      <c r="G47" s="184" t="s">
        <v>309</v>
      </c>
    </row>
    <row r="48" spans="1:30" ht="9.9499999999999993" customHeight="1" x14ac:dyDescent="0.2">
      <c r="A48" s="317" t="s">
        <v>1093</v>
      </c>
      <c r="B48" s="316"/>
      <c r="C48" s="316"/>
      <c r="D48" s="316"/>
      <c r="E48" s="316"/>
      <c r="F48" s="316"/>
      <c r="G48" s="316"/>
      <c r="H48" s="316"/>
      <c r="I48" s="316"/>
      <c r="J48" s="316"/>
    </row>
    <row r="49" spans="1:7" ht="9.9499999999999993" customHeight="1" x14ac:dyDescent="0.2">
      <c r="A49" s="317" t="s">
        <v>1092</v>
      </c>
      <c r="B49" s="316"/>
      <c r="C49" s="316"/>
      <c r="D49" s="316"/>
      <c r="E49" s="316"/>
      <c r="F49" s="316"/>
      <c r="G49" s="316"/>
    </row>
    <row r="50" spans="1:7" ht="9.9499999999999993" customHeight="1" x14ac:dyDescent="0.2"/>
    <row r="51" spans="1:7" ht="9.9499999999999993" customHeight="1" x14ac:dyDescent="0.2"/>
    <row r="52" spans="1:7" ht="9.9499999999999993" customHeight="1" x14ac:dyDescent="0.2"/>
    <row r="53" spans="1:7" ht="9.9499999999999993" customHeight="1" x14ac:dyDescent="0.2"/>
    <row r="54" spans="1:7" ht="9.9499999999999993" customHeight="1" x14ac:dyDescent="0.2"/>
    <row r="55" spans="1:7" ht="9.9499999999999993" customHeight="1" x14ac:dyDescent="0.2"/>
    <row r="56" spans="1:7" ht="9.9499999999999993" customHeight="1" x14ac:dyDescent="0.2"/>
    <row r="57" spans="1:7" ht="9.9499999999999993" customHeight="1" x14ac:dyDescent="0.2"/>
    <row r="58" spans="1:7" ht="9.9499999999999993" customHeight="1" x14ac:dyDescent="0.2"/>
    <row r="59" spans="1:7" ht="9.9499999999999993" customHeight="1" x14ac:dyDescent="0.2"/>
    <row r="60" spans="1:7" ht="9.9499999999999993" customHeight="1" x14ac:dyDescent="0.2"/>
  </sheetData>
  <customSheetViews>
    <customSheetView guid="{75D5C009-B147-4CC5-BE74-11BB8D2E774F}" showRuler="0" topLeftCell="F16">
      <selection activeCell="I20" sqref="I20"/>
      <pageMargins left="0.25" right="0.25" top="1" bottom="1" header="0.5" footer="0.5"/>
      <pageSetup orientation="landscape" r:id="rId1"/>
      <headerFooter alignWithMargins="0"/>
    </customSheetView>
  </customSheetViews>
  <phoneticPr fontId="0" type="noConversion"/>
  <pageMargins left="0.25" right="0.25" top="1" bottom="1" header="0.5" footer="0.5"/>
  <pageSetup scale="95"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4" workbookViewId="0">
      <selection activeCell="F1" sqref="F1"/>
    </sheetView>
  </sheetViews>
  <sheetFormatPr defaultRowHeight="12.75" x14ac:dyDescent="0.2"/>
  <cols>
    <col min="1" max="1" width="19" customWidth="1"/>
    <col min="2" max="2" width="11.85546875" customWidth="1"/>
    <col min="3" max="3" width="12.42578125" customWidth="1"/>
    <col min="4" max="4" width="32.85546875" customWidth="1"/>
    <col min="6" max="6" width="14.85546875" customWidth="1"/>
    <col min="7" max="7" width="12.42578125" customWidth="1"/>
  </cols>
  <sheetData>
    <row r="1" spans="1:8" ht="13.5" thickBot="1" x14ac:dyDescent="0.25">
      <c r="A1" s="107" t="s">
        <v>573</v>
      </c>
      <c r="B1" s="108"/>
      <c r="C1" s="108"/>
      <c r="D1" t="s">
        <v>630</v>
      </c>
      <c r="E1" s="19" t="s">
        <v>571</v>
      </c>
      <c r="F1" s="45"/>
      <c r="G1" s="34" t="s">
        <v>380</v>
      </c>
    </row>
    <row r="2" spans="1:8" ht="13.5" thickBot="1" x14ac:dyDescent="0.25">
      <c r="D2" s="112" t="s">
        <v>381</v>
      </c>
      <c r="G2" s="28" t="s">
        <v>308</v>
      </c>
    </row>
    <row r="3" spans="1:8" ht="14.25" thickTop="1" thickBot="1" x14ac:dyDescent="0.25">
      <c r="A3" s="34" t="s">
        <v>501</v>
      </c>
      <c r="B3" s="28"/>
      <c r="C3" s="28"/>
      <c r="D3" s="47"/>
      <c r="E3" s="136"/>
      <c r="F3" s="32"/>
    </row>
    <row r="4" spans="1:8" ht="11.45" customHeight="1" thickTop="1" x14ac:dyDescent="0.2">
      <c r="A4" s="39" t="s">
        <v>684</v>
      </c>
      <c r="B4" s="39" t="s">
        <v>687</v>
      </c>
      <c r="C4" s="39" t="s">
        <v>688</v>
      </c>
      <c r="D4" s="40" t="s">
        <v>689</v>
      </c>
      <c r="E4" s="39" t="s">
        <v>722</v>
      </c>
      <c r="F4" s="39" t="s">
        <v>723</v>
      </c>
      <c r="G4" s="39" t="s">
        <v>724</v>
      </c>
    </row>
    <row r="5" spans="1:8" ht="11.45" customHeight="1" x14ac:dyDescent="0.2">
      <c r="A5" s="109"/>
      <c r="B5" s="40"/>
      <c r="C5" s="40"/>
      <c r="D5" s="40" t="s">
        <v>573</v>
      </c>
      <c r="E5" s="40"/>
      <c r="F5" s="40"/>
      <c r="G5" s="40"/>
    </row>
    <row r="6" spans="1:8" ht="11.45" customHeight="1" x14ac:dyDescent="0.2">
      <c r="A6" s="109"/>
      <c r="B6" s="40" t="s">
        <v>573</v>
      </c>
      <c r="C6" s="40"/>
      <c r="D6" s="40" t="s">
        <v>573</v>
      </c>
      <c r="E6" s="40" t="s">
        <v>573</v>
      </c>
      <c r="F6" s="40" t="s">
        <v>401</v>
      </c>
      <c r="G6" s="40" t="s">
        <v>505</v>
      </c>
      <c r="H6" s="31"/>
    </row>
    <row r="7" spans="1:8" ht="11.45" customHeight="1" x14ac:dyDescent="0.2">
      <c r="A7" s="109"/>
      <c r="B7" s="40" t="s">
        <v>573</v>
      </c>
      <c r="C7" s="40" t="s">
        <v>384</v>
      </c>
      <c r="D7" s="40" t="s">
        <v>573</v>
      </c>
      <c r="E7" s="40" t="s">
        <v>573</v>
      </c>
      <c r="F7" s="40" t="s">
        <v>388</v>
      </c>
      <c r="G7" s="40" t="s">
        <v>858</v>
      </c>
      <c r="H7" s="31"/>
    </row>
    <row r="8" spans="1:8" ht="11.45" customHeight="1" x14ac:dyDescent="0.2">
      <c r="A8" s="37" t="s">
        <v>573</v>
      </c>
      <c r="B8" s="37" t="s">
        <v>773</v>
      </c>
      <c r="C8" s="40" t="s">
        <v>774</v>
      </c>
      <c r="D8" s="40" t="s">
        <v>573</v>
      </c>
      <c r="E8" s="40" t="s">
        <v>387</v>
      </c>
      <c r="F8" s="40" t="s">
        <v>389</v>
      </c>
      <c r="G8" s="40" t="s">
        <v>504</v>
      </c>
      <c r="H8" s="31"/>
    </row>
    <row r="9" spans="1:8" ht="11.45" customHeight="1" thickBot="1" x14ac:dyDescent="0.25">
      <c r="A9" s="38" t="s">
        <v>382</v>
      </c>
      <c r="B9" s="38" t="s">
        <v>503</v>
      </c>
      <c r="C9" s="38" t="s">
        <v>386</v>
      </c>
      <c r="D9" s="38" t="s">
        <v>781</v>
      </c>
      <c r="E9" s="38" t="s">
        <v>742</v>
      </c>
      <c r="F9" s="38" t="s">
        <v>390</v>
      </c>
      <c r="G9" s="38" t="s">
        <v>394</v>
      </c>
      <c r="H9" s="31"/>
    </row>
    <row r="10" spans="1:8" ht="11.45" customHeight="1" thickTop="1" x14ac:dyDescent="0.2">
      <c r="A10" s="120" t="s">
        <v>80</v>
      </c>
      <c r="B10" s="189"/>
      <c r="C10" s="187"/>
      <c r="D10" s="123">
        <v>0</v>
      </c>
      <c r="E10" s="124">
        <v>0</v>
      </c>
      <c r="F10" s="123">
        <f t="shared" ref="F10:F16" si="0">SUM(E10-D10)</f>
        <v>0</v>
      </c>
      <c r="G10" s="123">
        <v>0</v>
      </c>
      <c r="H10" s="28"/>
    </row>
    <row r="11" spans="1:8" ht="11.45" customHeight="1" x14ac:dyDescent="0.2">
      <c r="A11" s="127" t="s">
        <v>81</v>
      </c>
      <c r="B11" s="187"/>
      <c r="C11" s="187"/>
      <c r="D11" s="123">
        <v>0</v>
      </c>
      <c r="E11" s="124">
        <v>0</v>
      </c>
      <c r="F11" s="123">
        <f t="shared" si="0"/>
        <v>0</v>
      </c>
      <c r="G11" s="123">
        <v>0</v>
      </c>
      <c r="H11" s="28"/>
    </row>
    <row r="12" spans="1:8" ht="11.45" customHeight="1" x14ac:dyDescent="0.2">
      <c r="A12" s="127" t="s">
        <v>82</v>
      </c>
      <c r="B12" s="187"/>
      <c r="C12" s="187"/>
      <c r="D12" s="123">
        <v>0</v>
      </c>
      <c r="E12" s="124">
        <v>0</v>
      </c>
      <c r="F12" s="123">
        <f t="shared" si="0"/>
        <v>0</v>
      </c>
      <c r="G12" s="123">
        <v>0</v>
      </c>
      <c r="H12" s="28"/>
    </row>
    <row r="13" spans="1:8" ht="11.45" customHeight="1" x14ac:dyDescent="0.2">
      <c r="A13" s="127" t="s">
        <v>83</v>
      </c>
      <c r="B13" s="187"/>
      <c r="C13" s="187"/>
      <c r="D13" s="123">
        <v>0</v>
      </c>
      <c r="E13" s="124">
        <v>0</v>
      </c>
      <c r="F13" s="123">
        <f t="shared" si="0"/>
        <v>0</v>
      </c>
      <c r="G13" s="123">
        <v>0</v>
      </c>
      <c r="H13" s="28"/>
    </row>
    <row r="14" spans="1:8" ht="11.45" customHeight="1" x14ac:dyDescent="0.2">
      <c r="A14" s="127" t="s">
        <v>84</v>
      </c>
      <c r="B14" s="187"/>
      <c r="C14" s="187"/>
      <c r="D14" s="123">
        <v>0</v>
      </c>
      <c r="E14" s="124">
        <v>0</v>
      </c>
      <c r="F14" s="123">
        <f t="shared" si="0"/>
        <v>0</v>
      </c>
      <c r="G14" s="123">
        <v>0</v>
      </c>
      <c r="H14" s="28"/>
    </row>
    <row r="15" spans="1:8" ht="11.45" customHeight="1" x14ac:dyDescent="0.2">
      <c r="A15" s="127" t="s">
        <v>85</v>
      </c>
      <c r="B15" s="187"/>
      <c r="C15" s="187"/>
      <c r="D15" s="123">
        <v>0</v>
      </c>
      <c r="E15" s="124">
        <v>0</v>
      </c>
      <c r="F15" s="123">
        <f t="shared" si="0"/>
        <v>0</v>
      </c>
      <c r="G15" s="123">
        <v>0</v>
      </c>
      <c r="H15" s="28"/>
    </row>
    <row r="16" spans="1:8" ht="11.45" customHeight="1" x14ac:dyDescent="0.2">
      <c r="A16" s="127" t="s">
        <v>86</v>
      </c>
      <c r="B16" s="187"/>
      <c r="C16" s="187"/>
      <c r="D16" s="123">
        <v>0</v>
      </c>
      <c r="E16" s="124">
        <v>0</v>
      </c>
      <c r="F16" s="123">
        <f t="shared" si="0"/>
        <v>0</v>
      </c>
      <c r="G16" s="123">
        <v>0</v>
      </c>
      <c r="H16" s="28"/>
    </row>
    <row r="17" spans="1:8" ht="11.45" customHeight="1" thickBot="1" x14ac:dyDescent="0.25">
      <c r="A17" s="127" t="s">
        <v>502</v>
      </c>
      <c r="B17" s="187"/>
      <c r="C17" s="187"/>
      <c r="D17" s="123">
        <f>SUM(D10:D16)</f>
        <v>0</v>
      </c>
      <c r="E17" s="124">
        <f>SUM(E10:E16)</f>
        <v>0</v>
      </c>
      <c r="F17" s="124">
        <f>SUM(F10:F16)</f>
        <v>0</v>
      </c>
      <c r="G17" s="123">
        <f>SUM(G10:G16)</f>
        <v>0</v>
      </c>
      <c r="H17" s="28"/>
    </row>
    <row r="18" spans="1:8" ht="11.45" customHeight="1" thickTop="1" thickBot="1" x14ac:dyDescent="0.25">
      <c r="A18" s="141" t="s">
        <v>506</v>
      </c>
      <c r="B18" s="121"/>
      <c r="C18" s="122"/>
      <c r="D18" s="137"/>
      <c r="E18" s="140"/>
      <c r="F18" s="138"/>
      <c r="G18" s="123"/>
      <c r="H18" s="28"/>
    </row>
    <row r="19" spans="1:8" ht="11.45" customHeight="1" thickTop="1" x14ac:dyDescent="0.2">
      <c r="A19" s="39" t="s">
        <v>684</v>
      </c>
      <c r="B19" s="39" t="s">
        <v>687</v>
      </c>
      <c r="C19" s="39" t="s">
        <v>688</v>
      </c>
      <c r="D19" s="39" t="s">
        <v>689</v>
      </c>
      <c r="E19" s="143"/>
      <c r="F19" s="144"/>
      <c r="G19" s="145" t="s">
        <v>573</v>
      </c>
      <c r="H19" s="28"/>
    </row>
    <row r="20" spans="1:8" ht="11.45" customHeight="1" x14ac:dyDescent="0.2">
      <c r="A20" s="40"/>
      <c r="B20" s="40"/>
      <c r="C20" s="40"/>
      <c r="D20" s="40" t="s">
        <v>505</v>
      </c>
      <c r="E20" s="143"/>
      <c r="F20" s="144" t="s">
        <v>573</v>
      </c>
      <c r="G20" s="145" t="s">
        <v>573</v>
      </c>
      <c r="H20" s="28"/>
    </row>
    <row r="21" spans="1:8" ht="11.45" customHeight="1" x14ac:dyDescent="0.2">
      <c r="A21" s="142"/>
      <c r="B21" s="142"/>
      <c r="C21" s="40" t="s">
        <v>770</v>
      </c>
      <c r="D21" s="40" t="s">
        <v>509</v>
      </c>
      <c r="E21" s="143"/>
      <c r="F21" s="144" t="s">
        <v>573</v>
      </c>
      <c r="G21" s="145" t="s">
        <v>573</v>
      </c>
      <c r="H21" s="28"/>
    </row>
    <row r="22" spans="1:8" ht="11.45" customHeight="1" thickBot="1" x14ac:dyDescent="0.25">
      <c r="A22" s="68" t="s">
        <v>507</v>
      </c>
      <c r="B22" s="68" t="s">
        <v>508</v>
      </c>
      <c r="C22" s="68" t="s">
        <v>503</v>
      </c>
      <c r="D22" s="68" t="s">
        <v>394</v>
      </c>
      <c r="E22" s="146"/>
      <c r="F22" s="145" t="s">
        <v>573</v>
      </c>
      <c r="G22" s="145" t="s">
        <v>573</v>
      </c>
      <c r="H22" s="28"/>
    </row>
    <row r="23" spans="1:8" ht="11.45" customHeight="1" thickTop="1" x14ac:dyDescent="0.2">
      <c r="A23" s="120" t="s">
        <v>88</v>
      </c>
      <c r="B23" s="187"/>
      <c r="C23" s="187"/>
      <c r="D23" s="123">
        <v>0</v>
      </c>
      <c r="E23" s="147" t="s">
        <v>573</v>
      </c>
      <c r="F23" s="147" t="s">
        <v>573</v>
      </c>
      <c r="G23" s="147" t="s">
        <v>573</v>
      </c>
      <c r="H23" s="28"/>
    </row>
    <row r="24" spans="1:8" ht="11.45" customHeight="1" x14ac:dyDescent="0.2">
      <c r="A24" s="127" t="s">
        <v>89</v>
      </c>
      <c r="B24" s="187"/>
      <c r="C24" s="187"/>
      <c r="D24" s="123">
        <v>0</v>
      </c>
      <c r="E24" s="147" t="s">
        <v>573</v>
      </c>
      <c r="F24" s="147" t="s">
        <v>573</v>
      </c>
      <c r="G24" s="147" t="s">
        <v>573</v>
      </c>
      <c r="H24" s="28"/>
    </row>
    <row r="25" spans="1:8" ht="11.45" customHeight="1" x14ac:dyDescent="0.2">
      <c r="A25" s="127" t="s">
        <v>90</v>
      </c>
      <c r="B25" s="187"/>
      <c r="C25" s="187"/>
      <c r="D25" s="123">
        <v>0</v>
      </c>
      <c r="E25" s="147" t="s">
        <v>573</v>
      </c>
      <c r="F25" s="147" t="s">
        <v>573</v>
      </c>
      <c r="G25" s="147" t="s">
        <v>573</v>
      </c>
      <c r="H25" s="28"/>
    </row>
    <row r="26" spans="1:8" ht="11.45" customHeight="1" x14ac:dyDescent="0.2">
      <c r="A26" s="127" t="s">
        <v>91</v>
      </c>
      <c r="B26" s="187"/>
      <c r="C26" s="187"/>
      <c r="D26" s="123">
        <v>0</v>
      </c>
      <c r="E26" s="147" t="s">
        <v>573</v>
      </c>
      <c r="F26" s="147" t="s">
        <v>573</v>
      </c>
      <c r="G26" s="147" t="s">
        <v>573</v>
      </c>
      <c r="H26" s="28"/>
    </row>
    <row r="27" spans="1:8" ht="11.45" customHeight="1" x14ac:dyDescent="0.2">
      <c r="A27" s="127" t="s">
        <v>92</v>
      </c>
      <c r="B27" s="187"/>
      <c r="C27" s="187"/>
      <c r="D27" s="123">
        <v>0</v>
      </c>
      <c r="E27" s="147" t="s">
        <v>573</v>
      </c>
      <c r="F27" s="147" t="s">
        <v>573</v>
      </c>
      <c r="G27" s="147" t="s">
        <v>573</v>
      </c>
      <c r="H27" s="28"/>
    </row>
    <row r="28" spans="1:8" ht="11.45" customHeight="1" x14ac:dyDescent="0.2">
      <c r="A28" s="127" t="s">
        <v>93</v>
      </c>
      <c r="B28" s="187"/>
      <c r="C28" s="187"/>
      <c r="D28" s="123">
        <v>0</v>
      </c>
      <c r="E28" s="147" t="s">
        <v>573</v>
      </c>
      <c r="F28" s="147" t="s">
        <v>573</v>
      </c>
      <c r="G28" s="147" t="s">
        <v>573</v>
      </c>
      <c r="H28" s="28"/>
    </row>
    <row r="29" spans="1:8" ht="11.45" customHeight="1" x14ac:dyDescent="0.2">
      <c r="A29" s="127" t="s">
        <v>510</v>
      </c>
      <c r="B29" s="187"/>
      <c r="C29" s="187"/>
      <c r="D29" s="123">
        <v>0</v>
      </c>
      <c r="E29" s="147" t="s">
        <v>573</v>
      </c>
      <c r="F29" s="147" t="s">
        <v>573</v>
      </c>
      <c r="G29" s="147" t="s">
        <v>573</v>
      </c>
      <c r="H29" s="28"/>
    </row>
    <row r="30" spans="1:8" ht="11.45" customHeight="1" thickBot="1" x14ac:dyDescent="0.25">
      <c r="A30" s="132"/>
      <c r="B30" s="188"/>
      <c r="C30" s="188"/>
      <c r="D30" s="124" t="s">
        <v>573</v>
      </c>
      <c r="E30" s="124" t="s">
        <v>573</v>
      </c>
      <c r="F30" s="124" t="s">
        <v>573</v>
      </c>
      <c r="G30" s="124" t="s">
        <v>573</v>
      </c>
      <c r="H30" s="28"/>
    </row>
    <row r="31" spans="1:8" ht="11.45" customHeight="1" thickTop="1" thickBot="1" x14ac:dyDescent="0.25">
      <c r="A31" s="151" t="s">
        <v>402</v>
      </c>
      <c r="B31" s="152"/>
      <c r="C31" s="153"/>
      <c r="D31" s="116"/>
      <c r="E31" s="154"/>
      <c r="F31" s="155"/>
      <c r="G31" s="140">
        <v>0</v>
      </c>
      <c r="H31" s="28"/>
    </row>
    <row r="32" spans="1:8" ht="11.45" customHeight="1" thickTop="1" thickBot="1" x14ac:dyDescent="0.25">
      <c r="A32" s="127" t="s">
        <v>404</v>
      </c>
      <c r="B32" s="122"/>
      <c r="C32" s="149"/>
      <c r="D32" s="150"/>
      <c r="E32" s="133" t="s">
        <v>573</v>
      </c>
      <c r="F32" s="139" t="s">
        <v>573</v>
      </c>
      <c r="G32" s="140">
        <v>0</v>
      </c>
      <c r="H32" s="28"/>
    </row>
    <row r="33" spans="1:8" ht="11.45" customHeight="1" thickTop="1" thickBot="1" x14ac:dyDescent="0.25">
      <c r="A33" s="156" t="s">
        <v>403</v>
      </c>
      <c r="B33" s="157"/>
      <c r="C33" s="130"/>
      <c r="D33" s="131" t="s">
        <v>573</v>
      </c>
      <c r="E33" s="131" t="s">
        <v>573</v>
      </c>
      <c r="F33" s="131" t="s">
        <v>573</v>
      </c>
      <c r="G33" s="140">
        <v>0</v>
      </c>
      <c r="H33" s="28"/>
    </row>
    <row r="34" spans="1:8" ht="11.45" customHeight="1" thickTop="1" thickBot="1" x14ac:dyDescent="0.25">
      <c r="A34" s="158" t="s">
        <v>511</v>
      </c>
      <c r="B34" s="159"/>
      <c r="C34" s="160"/>
      <c r="D34" s="161"/>
      <c r="E34" s="161"/>
      <c r="F34" s="161"/>
      <c r="G34" s="148"/>
      <c r="H34" s="28"/>
    </row>
    <row r="35" spans="1:8" ht="11.45" customHeight="1" thickTop="1" x14ac:dyDescent="0.2">
      <c r="A35" s="120" t="s">
        <v>407</v>
      </c>
      <c r="B35" s="185">
        <v>0</v>
      </c>
      <c r="C35" s="162"/>
      <c r="D35" s="162" t="s">
        <v>573</v>
      </c>
      <c r="E35" s="165" t="s">
        <v>573</v>
      </c>
      <c r="F35" s="165" t="s">
        <v>573</v>
      </c>
      <c r="G35" s="165" t="s">
        <v>573</v>
      </c>
      <c r="H35" s="28"/>
    </row>
    <row r="36" spans="1:8" ht="11.45" customHeight="1" x14ac:dyDescent="0.2">
      <c r="A36" s="127" t="s">
        <v>408</v>
      </c>
      <c r="B36" s="186">
        <v>0</v>
      </c>
      <c r="C36" s="163" t="s">
        <v>573</v>
      </c>
      <c r="D36" s="163" t="s">
        <v>573</v>
      </c>
      <c r="E36" s="166" t="s">
        <v>573</v>
      </c>
      <c r="F36" s="166" t="s">
        <v>573</v>
      </c>
      <c r="G36" s="166" t="s">
        <v>573</v>
      </c>
      <c r="H36" s="28"/>
    </row>
    <row r="37" spans="1:8" ht="11.45" customHeight="1" x14ac:dyDescent="0.2">
      <c r="A37" s="127" t="s">
        <v>405</v>
      </c>
      <c r="B37" s="186">
        <v>0</v>
      </c>
      <c r="C37" s="163" t="s">
        <v>573</v>
      </c>
      <c r="D37" s="163" t="s">
        <v>573</v>
      </c>
      <c r="E37" s="166" t="s">
        <v>573</v>
      </c>
      <c r="F37" s="166" t="s">
        <v>573</v>
      </c>
      <c r="G37" s="166" t="s">
        <v>573</v>
      </c>
      <c r="H37" s="28"/>
    </row>
    <row r="38" spans="1:8" ht="11.45" customHeight="1" x14ac:dyDescent="0.2">
      <c r="A38" s="127" t="s">
        <v>406</v>
      </c>
      <c r="B38" s="186">
        <v>0</v>
      </c>
      <c r="C38" s="163" t="s">
        <v>573</v>
      </c>
      <c r="D38" s="163" t="s">
        <v>573</v>
      </c>
      <c r="E38" s="166" t="s">
        <v>573</v>
      </c>
      <c r="F38" s="166" t="s">
        <v>573</v>
      </c>
      <c r="G38" s="166" t="s">
        <v>573</v>
      </c>
      <c r="H38" s="28"/>
    </row>
    <row r="39" spans="1:8" ht="11.45" customHeight="1" thickBot="1" x14ac:dyDescent="0.25">
      <c r="A39" s="134" t="s">
        <v>265</v>
      </c>
      <c r="B39" s="135">
        <f>SUM(B35:B38)</f>
        <v>0</v>
      </c>
      <c r="C39" s="164"/>
      <c r="D39" s="164" t="s">
        <v>573</v>
      </c>
      <c r="E39" s="164" t="s">
        <v>573</v>
      </c>
      <c r="F39" s="164" t="s">
        <v>573</v>
      </c>
      <c r="G39" s="164" t="s">
        <v>573</v>
      </c>
      <c r="H39" s="28"/>
    </row>
    <row r="40" spans="1:8" ht="13.5" thickTop="1" x14ac:dyDescent="0.2">
      <c r="A40" s="31" t="s">
        <v>573</v>
      </c>
      <c r="B40" s="31"/>
      <c r="C40" s="31"/>
      <c r="D40" s="190" t="s">
        <v>310</v>
      </c>
      <c r="E40" s="30" t="s">
        <v>573</v>
      </c>
      <c r="F40" s="31"/>
      <c r="G40" s="31"/>
    </row>
    <row r="41" spans="1:8" x14ac:dyDescent="0.2">
      <c r="A41" s="31"/>
      <c r="B41" s="31"/>
      <c r="C41" s="31"/>
      <c r="D41" s="31"/>
      <c r="E41" s="31"/>
      <c r="F41" s="31"/>
      <c r="G41" s="31"/>
    </row>
    <row r="42" spans="1:8" x14ac:dyDescent="0.2">
      <c r="A42" s="31"/>
      <c r="B42" s="31"/>
      <c r="C42" s="31"/>
      <c r="D42" s="31"/>
      <c r="E42" s="31"/>
      <c r="F42" s="31"/>
      <c r="G42" s="31"/>
    </row>
    <row r="43" spans="1:8" x14ac:dyDescent="0.2">
      <c r="A43" s="90"/>
    </row>
    <row r="44" spans="1:8" x14ac:dyDescent="0.2">
      <c r="A44" s="31"/>
    </row>
  </sheetData>
  <customSheetViews>
    <customSheetView guid="{75D5C009-B147-4CC5-BE74-11BB8D2E774F}" showRuler="0">
      <selection activeCell="E27" sqref="E27"/>
      <pageMargins left="0.75" right="0.75" top="1" bottom="1" header="0.5" footer="0.5"/>
      <pageSetup orientation="landscape" r:id="rId1"/>
      <headerFooter alignWithMargins="0"/>
    </customSheetView>
  </customSheetViews>
  <phoneticPr fontId="0" type="noConversion"/>
  <pageMargins left="0.75" right="0.75" top="1" bottom="1" header="0.5" footer="0.5"/>
  <pageSetup orientation="landscape"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J7" sqref="J7"/>
    </sheetView>
  </sheetViews>
  <sheetFormatPr defaultRowHeight="12.75" x14ac:dyDescent="0.2"/>
  <cols>
    <col min="1" max="1" width="24.140625" customWidth="1"/>
    <col min="2" max="2" width="10.140625" customWidth="1"/>
    <col min="3" max="3" width="6.85546875" customWidth="1"/>
    <col min="4" max="4" width="12.42578125" customWidth="1"/>
    <col min="5" max="5" width="12.7109375" customWidth="1"/>
    <col min="6" max="6" width="11.5703125" customWidth="1"/>
    <col min="7" max="7" width="11.28515625" customWidth="1"/>
    <col min="8" max="8" width="13.140625" customWidth="1"/>
    <col min="9" max="9" width="13.28515625" customWidth="1"/>
    <col min="10" max="10" width="11.140625" customWidth="1"/>
  </cols>
  <sheetData>
    <row r="1" spans="1:10" x14ac:dyDescent="0.2">
      <c r="I1" s="33" t="s">
        <v>813</v>
      </c>
    </row>
    <row r="2" spans="1:10" ht="13.5" thickBot="1" x14ac:dyDescent="0.25">
      <c r="C2" s="2"/>
      <c r="I2" s="33" t="s">
        <v>573</v>
      </c>
    </row>
    <row r="3" spans="1:10" ht="13.5" thickBot="1" x14ac:dyDescent="0.25">
      <c r="C3" s="2"/>
      <c r="H3" s="19" t="s">
        <v>571</v>
      </c>
      <c r="I3" s="7"/>
    </row>
    <row r="4" spans="1:10" x14ac:dyDescent="0.2">
      <c r="C4" s="2"/>
      <c r="H4" s="4"/>
      <c r="I4" s="6"/>
    </row>
    <row r="5" spans="1:10" x14ac:dyDescent="0.2">
      <c r="B5" s="2"/>
      <c r="G5" s="19"/>
      <c r="H5" s="6"/>
    </row>
    <row r="6" spans="1:10" x14ac:dyDescent="0.2">
      <c r="B6" s="2"/>
      <c r="G6" s="4"/>
      <c r="H6" s="6"/>
    </row>
    <row r="7" spans="1:10" ht="13.5" thickBot="1" x14ac:dyDescent="0.25">
      <c r="A7" s="330" t="s">
        <v>573</v>
      </c>
      <c r="B7" s="331"/>
      <c r="C7" s="331"/>
      <c r="D7" t="s">
        <v>630</v>
      </c>
    </row>
    <row r="9" spans="1:10" x14ac:dyDescent="0.2">
      <c r="E9" s="32" t="s">
        <v>701</v>
      </c>
    </row>
    <row r="10" spans="1:10" ht="13.5" thickBot="1" x14ac:dyDescent="0.25">
      <c r="F10" s="32"/>
    </row>
    <row r="11" spans="1:10" ht="13.5" thickTop="1" x14ac:dyDescent="0.2">
      <c r="A11" s="39" t="s">
        <v>684</v>
      </c>
      <c r="B11" s="39" t="s">
        <v>687</v>
      </c>
      <c r="C11" s="39" t="s">
        <v>688</v>
      </c>
      <c r="D11" s="39" t="s">
        <v>689</v>
      </c>
      <c r="E11" s="39" t="s">
        <v>722</v>
      </c>
      <c r="F11" s="39" t="s">
        <v>723</v>
      </c>
      <c r="G11" s="39" t="s">
        <v>724</v>
      </c>
      <c r="H11" s="39" t="s">
        <v>779</v>
      </c>
      <c r="I11" s="39" t="s">
        <v>782</v>
      </c>
      <c r="J11" s="39" t="s">
        <v>783</v>
      </c>
    </row>
    <row r="12" spans="1:10" x14ac:dyDescent="0.2">
      <c r="A12" s="36"/>
      <c r="B12" s="40"/>
      <c r="C12" s="40"/>
      <c r="D12" s="40" t="s">
        <v>573</v>
      </c>
      <c r="E12" s="40"/>
      <c r="F12" s="40" t="s">
        <v>573</v>
      </c>
      <c r="G12" s="40"/>
      <c r="H12" s="40"/>
      <c r="I12" s="40"/>
      <c r="J12" s="40"/>
    </row>
    <row r="13" spans="1:10" x14ac:dyDescent="0.2">
      <c r="A13" s="36"/>
      <c r="B13" s="40" t="s">
        <v>770</v>
      </c>
      <c r="C13" s="40"/>
      <c r="D13" s="40" t="s">
        <v>573</v>
      </c>
      <c r="E13" s="40" t="s">
        <v>573</v>
      </c>
      <c r="F13" s="40" t="s">
        <v>573</v>
      </c>
      <c r="G13" s="40" t="s">
        <v>573</v>
      </c>
      <c r="H13" s="40"/>
      <c r="I13" s="40"/>
      <c r="J13" s="40" t="s">
        <v>830</v>
      </c>
    </row>
    <row r="14" spans="1:10" x14ac:dyDescent="0.2">
      <c r="A14" s="36"/>
      <c r="B14" s="40" t="s">
        <v>815</v>
      </c>
      <c r="C14" s="40" t="s">
        <v>573</v>
      </c>
      <c r="D14" s="40" t="s">
        <v>573</v>
      </c>
      <c r="E14" s="40" t="s">
        <v>821</v>
      </c>
      <c r="F14" s="40" t="s">
        <v>821</v>
      </c>
      <c r="G14" s="40"/>
      <c r="H14" s="40" t="s">
        <v>573</v>
      </c>
      <c r="I14" s="40" t="s">
        <v>827</v>
      </c>
      <c r="J14" s="40" t="s">
        <v>831</v>
      </c>
    </row>
    <row r="15" spans="1:10" x14ac:dyDescent="0.2">
      <c r="A15" s="37" t="s">
        <v>573</v>
      </c>
      <c r="B15" s="37" t="s">
        <v>816</v>
      </c>
      <c r="C15" s="40" t="s">
        <v>818</v>
      </c>
      <c r="D15" s="40" t="s">
        <v>820</v>
      </c>
      <c r="E15" s="40" t="s">
        <v>822</v>
      </c>
      <c r="F15" s="40" t="s">
        <v>822</v>
      </c>
      <c r="G15" s="40" t="s">
        <v>825</v>
      </c>
      <c r="H15" s="40" t="s">
        <v>826</v>
      </c>
      <c r="I15" s="40" t="s">
        <v>828</v>
      </c>
      <c r="J15" s="40" t="s">
        <v>701</v>
      </c>
    </row>
    <row r="16" spans="1:10" ht="13.5" thickBot="1" x14ac:dyDescent="0.25">
      <c r="A16" s="38" t="s">
        <v>814</v>
      </c>
      <c r="B16" s="38" t="s">
        <v>817</v>
      </c>
      <c r="C16" s="38" t="s">
        <v>819</v>
      </c>
      <c r="D16" s="38" t="s">
        <v>781</v>
      </c>
      <c r="E16" s="38" t="s">
        <v>823</v>
      </c>
      <c r="F16" s="38" t="s">
        <v>824</v>
      </c>
      <c r="G16" s="38" t="s">
        <v>823</v>
      </c>
      <c r="H16" s="38" t="s">
        <v>825</v>
      </c>
      <c r="I16" s="38" t="s">
        <v>829</v>
      </c>
      <c r="J16" s="38" t="s">
        <v>832</v>
      </c>
    </row>
    <row r="17" spans="1:12" ht="18" customHeight="1" thickTop="1" x14ac:dyDescent="0.2">
      <c r="A17" s="191" t="s">
        <v>573</v>
      </c>
      <c r="B17" s="195" t="s">
        <v>573</v>
      </c>
      <c r="C17" s="196" t="s">
        <v>573</v>
      </c>
      <c r="D17" s="43">
        <v>0</v>
      </c>
      <c r="E17" s="51">
        <v>0</v>
      </c>
      <c r="F17" s="43">
        <v>0</v>
      </c>
      <c r="G17" s="43">
        <v>0</v>
      </c>
      <c r="H17" s="43">
        <v>0</v>
      </c>
      <c r="I17" s="79">
        <v>0</v>
      </c>
      <c r="J17" s="44">
        <f t="shared" ref="J17:J22" si="0">SUM(D17-E17-H17)</f>
        <v>0</v>
      </c>
    </row>
    <row r="18" spans="1:12" ht="18" customHeight="1" x14ac:dyDescent="0.2">
      <c r="A18" s="192" t="s">
        <v>573</v>
      </c>
      <c r="B18" s="197"/>
      <c r="C18" s="197"/>
      <c r="D18" s="52">
        <v>0</v>
      </c>
      <c r="E18" s="58">
        <v>0</v>
      </c>
      <c r="F18" s="52">
        <v>0</v>
      </c>
      <c r="G18" s="52">
        <v>0</v>
      </c>
      <c r="H18" s="52">
        <v>0</v>
      </c>
      <c r="I18" s="81">
        <v>0</v>
      </c>
      <c r="J18" s="55">
        <f t="shared" si="0"/>
        <v>0</v>
      </c>
    </row>
    <row r="19" spans="1:12" ht="18" customHeight="1" x14ac:dyDescent="0.2">
      <c r="A19" s="193"/>
      <c r="B19" s="197"/>
      <c r="C19" s="197"/>
      <c r="D19" s="52">
        <v>0</v>
      </c>
      <c r="E19" s="58">
        <v>0</v>
      </c>
      <c r="F19" s="52">
        <v>0</v>
      </c>
      <c r="G19" s="52">
        <v>0</v>
      </c>
      <c r="H19" s="52">
        <v>0</v>
      </c>
      <c r="I19" s="80">
        <v>0</v>
      </c>
      <c r="J19" s="55">
        <f t="shared" si="0"/>
        <v>0</v>
      </c>
    </row>
    <row r="20" spans="1:12" ht="18" customHeight="1" x14ac:dyDescent="0.2">
      <c r="A20" s="193"/>
      <c r="B20" s="197"/>
      <c r="C20" s="197"/>
      <c r="D20" s="52">
        <v>0</v>
      </c>
      <c r="E20" s="58">
        <v>0</v>
      </c>
      <c r="F20" s="52">
        <v>0</v>
      </c>
      <c r="G20" s="52">
        <v>0</v>
      </c>
      <c r="H20" s="52">
        <v>0</v>
      </c>
      <c r="I20" s="80">
        <v>0</v>
      </c>
      <c r="J20" s="55">
        <f t="shared" si="0"/>
        <v>0</v>
      </c>
    </row>
    <row r="21" spans="1:12" ht="18" customHeight="1" x14ac:dyDescent="0.2">
      <c r="A21" s="193"/>
      <c r="B21" s="197"/>
      <c r="C21" s="197"/>
      <c r="D21" s="52">
        <v>0</v>
      </c>
      <c r="E21" s="58">
        <v>0</v>
      </c>
      <c r="F21" s="52">
        <v>0</v>
      </c>
      <c r="G21" s="52">
        <v>0</v>
      </c>
      <c r="H21" s="52">
        <v>0</v>
      </c>
      <c r="I21" s="80">
        <v>0</v>
      </c>
      <c r="J21" s="55">
        <f t="shared" si="0"/>
        <v>0</v>
      </c>
    </row>
    <row r="22" spans="1:12" ht="18" customHeight="1" x14ac:dyDescent="0.2">
      <c r="A22" s="193"/>
      <c r="B22" s="197"/>
      <c r="C22" s="197"/>
      <c r="D22" s="52">
        <v>0</v>
      </c>
      <c r="E22" s="58">
        <v>0</v>
      </c>
      <c r="F22" s="52">
        <v>0</v>
      </c>
      <c r="G22" s="52">
        <v>0</v>
      </c>
      <c r="H22" s="52">
        <v>0</v>
      </c>
      <c r="I22" s="80">
        <v>0</v>
      </c>
      <c r="J22" s="54">
        <f t="shared" si="0"/>
        <v>0</v>
      </c>
      <c r="L22" s="61"/>
    </row>
    <row r="23" spans="1:12" ht="18" customHeight="1" x14ac:dyDescent="0.2">
      <c r="A23" s="193"/>
      <c r="B23" s="197"/>
      <c r="C23" s="197"/>
      <c r="D23" s="52">
        <v>0</v>
      </c>
      <c r="E23" s="52">
        <v>0</v>
      </c>
      <c r="F23" s="52">
        <v>0</v>
      </c>
      <c r="G23" s="52">
        <v>0</v>
      </c>
      <c r="H23" s="52">
        <v>0</v>
      </c>
      <c r="I23" s="80">
        <v>0</v>
      </c>
      <c r="J23" s="55">
        <v>0</v>
      </c>
    </row>
    <row r="24" spans="1:12" ht="18" customHeight="1" thickBot="1" x14ac:dyDescent="0.25">
      <c r="A24" s="194" t="s">
        <v>804</v>
      </c>
      <c r="B24" s="198"/>
      <c r="C24" s="199"/>
      <c r="D24" s="48">
        <f t="shared" ref="D24:J24" si="1">SUM(D17:D23)</f>
        <v>0</v>
      </c>
      <c r="E24" s="48">
        <f t="shared" si="1"/>
        <v>0</v>
      </c>
      <c r="F24" s="48">
        <f t="shared" si="1"/>
        <v>0</v>
      </c>
      <c r="G24" s="48">
        <f t="shared" si="1"/>
        <v>0</v>
      </c>
      <c r="H24" s="48">
        <f t="shared" si="1"/>
        <v>0</v>
      </c>
      <c r="I24" s="48">
        <f t="shared" si="1"/>
        <v>0</v>
      </c>
      <c r="J24" s="59">
        <f t="shared" si="1"/>
        <v>0</v>
      </c>
    </row>
    <row r="25" spans="1:12" ht="13.5" thickTop="1" x14ac:dyDescent="0.2">
      <c r="E25" s="34" t="s">
        <v>573</v>
      </c>
      <c r="G25" s="21" t="s">
        <v>833</v>
      </c>
      <c r="I25" s="21" t="s">
        <v>834</v>
      </c>
      <c r="J25" s="21" t="s">
        <v>835</v>
      </c>
    </row>
    <row r="26" spans="1:12" x14ac:dyDescent="0.2">
      <c r="A26" s="30" t="s">
        <v>836</v>
      </c>
      <c r="I26" s="21" t="s">
        <v>409</v>
      </c>
    </row>
    <row r="27" spans="1:12" x14ac:dyDescent="0.2">
      <c r="A27" s="30" t="s">
        <v>837</v>
      </c>
    </row>
    <row r="32" spans="1:12" x14ac:dyDescent="0.2">
      <c r="F32" s="169" t="s">
        <v>311</v>
      </c>
    </row>
  </sheetData>
  <customSheetViews>
    <customSheetView guid="{75D5C009-B147-4CC5-BE74-11BB8D2E774F}" showRuler="0" topLeftCell="C9">
      <pane xSplit="9.5625" topLeftCell="I1"/>
      <selection activeCell="A36" sqref="A36"/>
      <pageMargins left="0.39" right="0.34" top="1" bottom="1" header="0.5" footer="0.5"/>
      <pageSetup orientation="landscape" r:id="rId1"/>
      <headerFooter alignWithMargins="0"/>
    </customSheetView>
  </customSheetViews>
  <mergeCells count="1">
    <mergeCell ref="A7:C7"/>
  </mergeCells>
  <phoneticPr fontId="0" type="noConversion"/>
  <pageMargins left="0.39" right="0.34" top="1" bottom="1" header="0.5" footer="0.5"/>
  <pageSetup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10" workbookViewId="0">
      <selection activeCell="G2" sqref="G2"/>
    </sheetView>
  </sheetViews>
  <sheetFormatPr defaultRowHeight="12.75" x14ac:dyDescent="0.2"/>
  <cols>
    <col min="1" max="1" width="24.42578125" customWidth="1"/>
    <col min="4" max="4" width="25.7109375" customWidth="1"/>
    <col min="5" max="5" width="11.85546875" customWidth="1"/>
    <col min="6" max="6" width="16.7109375" customWidth="1"/>
  </cols>
  <sheetData>
    <row r="1" spans="1:7" ht="13.5" thickBot="1" x14ac:dyDescent="0.25">
      <c r="B1" s="2"/>
      <c r="G1" s="21" t="s">
        <v>855</v>
      </c>
    </row>
    <row r="2" spans="1:7" ht="13.5" thickBot="1" x14ac:dyDescent="0.25">
      <c r="B2" s="2"/>
      <c r="F2" s="1" t="s">
        <v>571</v>
      </c>
      <c r="G2" s="7"/>
    </row>
    <row r="3" spans="1:7" ht="13.5" thickBot="1" x14ac:dyDescent="0.25">
      <c r="A3" s="330" t="s">
        <v>573</v>
      </c>
      <c r="B3" s="331"/>
      <c r="C3" s="331"/>
      <c r="D3" t="s">
        <v>630</v>
      </c>
    </row>
    <row r="5" spans="1:7" x14ac:dyDescent="0.2">
      <c r="C5" s="32"/>
      <c r="D5" s="32" t="s">
        <v>838</v>
      </c>
      <c r="E5" s="32"/>
    </row>
    <row r="6" spans="1:7" ht="13.5" thickBot="1" x14ac:dyDescent="0.25">
      <c r="F6" s="32"/>
    </row>
    <row r="7" spans="1:7" ht="10.5" customHeight="1" thickTop="1" x14ac:dyDescent="0.2">
      <c r="A7" s="35"/>
      <c r="B7" s="39" t="s">
        <v>684</v>
      </c>
      <c r="C7" s="39" t="s">
        <v>687</v>
      </c>
      <c r="D7" s="39" t="s">
        <v>688</v>
      </c>
      <c r="E7" s="39" t="s">
        <v>689</v>
      </c>
      <c r="F7" s="39" t="s">
        <v>722</v>
      </c>
    </row>
    <row r="8" spans="1:7" ht="10.5" customHeight="1" x14ac:dyDescent="0.2">
      <c r="A8" s="36"/>
      <c r="B8" s="40"/>
      <c r="C8" s="40" t="s">
        <v>573</v>
      </c>
      <c r="D8" s="40" t="s">
        <v>573</v>
      </c>
      <c r="E8" s="40" t="s">
        <v>573</v>
      </c>
      <c r="F8" s="40" t="s">
        <v>845</v>
      </c>
    </row>
    <row r="9" spans="1:7" ht="10.5" customHeight="1" x14ac:dyDescent="0.2">
      <c r="A9" s="37" t="s">
        <v>573</v>
      </c>
      <c r="B9" s="37" t="s">
        <v>773</v>
      </c>
      <c r="C9" s="40" t="s">
        <v>773</v>
      </c>
      <c r="D9" s="40" t="s">
        <v>842</v>
      </c>
      <c r="E9" s="40" t="s">
        <v>844</v>
      </c>
      <c r="F9" s="40" t="s">
        <v>846</v>
      </c>
    </row>
    <row r="10" spans="1:7" ht="10.5" customHeight="1" thickBot="1" x14ac:dyDescent="0.25">
      <c r="A10" s="38" t="s">
        <v>839</v>
      </c>
      <c r="B10" s="38" t="s">
        <v>840</v>
      </c>
      <c r="C10" s="38" t="s">
        <v>841</v>
      </c>
      <c r="D10" s="38" t="s">
        <v>843</v>
      </c>
      <c r="E10" s="38" t="s">
        <v>829</v>
      </c>
      <c r="F10" s="38" t="s">
        <v>847</v>
      </c>
    </row>
    <row r="11" spans="1:7" ht="12" customHeight="1" thickTop="1" x14ac:dyDescent="0.2">
      <c r="A11" s="46" t="s">
        <v>848</v>
      </c>
      <c r="B11" s="42" t="s">
        <v>573</v>
      </c>
      <c r="C11" s="51" t="s">
        <v>573</v>
      </c>
      <c r="D11" s="43">
        <v>0</v>
      </c>
      <c r="E11" s="52">
        <v>0</v>
      </c>
      <c r="F11" s="53">
        <f>SUM(D11:E11)</f>
        <v>0</v>
      </c>
    </row>
    <row r="12" spans="1:7" ht="12" customHeight="1" x14ac:dyDescent="0.2">
      <c r="A12" s="50"/>
      <c r="B12" s="45"/>
      <c r="C12" s="52" t="s">
        <v>573</v>
      </c>
      <c r="D12" s="52">
        <v>0</v>
      </c>
      <c r="E12" s="52">
        <v>0</v>
      </c>
      <c r="F12" s="55">
        <f>SUM(D12:E12)</f>
        <v>0</v>
      </c>
    </row>
    <row r="13" spans="1:7" ht="12" customHeight="1" x14ac:dyDescent="0.2">
      <c r="A13" s="50"/>
      <c r="B13" s="45"/>
      <c r="C13" s="52" t="s">
        <v>573</v>
      </c>
      <c r="D13" s="52">
        <v>0</v>
      </c>
      <c r="E13" s="52">
        <v>0</v>
      </c>
      <c r="F13" s="55">
        <f t="shared" ref="F13:F40" si="0">SUM(D13:E13)</f>
        <v>0</v>
      </c>
    </row>
    <row r="14" spans="1:7" ht="12" customHeight="1" x14ac:dyDescent="0.2">
      <c r="A14" s="50"/>
      <c r="B14" s="45"/>
      <c r="C14" s="52" t="s">
        <v>573</v>
      </c>
      <c r="D14" s="52">
        <v>0</v>
      </c>
      <c r="E14" s="52">
        <v>0</v>
      </c>
      <c r="F14" s="55">
        <f t="shared" si="0"/>
        <v>0</v>
      </c>
    </row>
    <row r="15" spans="1:7" ht="12" customHeight="1" x14ac:dyDescent="0.2">
      <c r="A15" s="50"/>
      <c r="B15" s="45"/>
      <c r="C15" s="52" t="s">
        <v>573</v>
      </c>
      <c r="D15" s="52">
        <v>0</v>
      </c>
      <c r="E15" s="52">
        <v>0</v>
      </c>
      <c r="F15" s="55">
        <f t="shared" si="0"/>
        <v>0</v>
      </c>
    </row>
    <row r="16" spans="1:7" ht="12" customHeight="1" x14ac:dyDescent="0.2">
      <c r="A16" s="50"/>
      <c r="B16" s="45"/>
      <c r="C16" s="52" t="s">
        <v>573</v>
      </c>
      <c r="D16" s="52">
        <v>0</v>
      </c>
      <c r="E16" s="52">
        <v>0</v>
      </c>
      <c r="F16" s="55">
        <f t="shared" si="0"/>
        <v>0</v>
      </c>
    </row>
    <row r="17" spans="1:6" ht="12" customHeight="1" x14ac:dyDescent="0.2">
      <c r="A17" s="82" t="s">
        <v>849</v>
      </c>
      <c r="B17" s="45"/>
      <c r="C17" s="52" t="s">
        <v>573</v>
      </c>
      <c r="D17" s="52">
        <v>0</v>
      </c>
      <c r="E17" s="52">
        <v>0</v>
      </c>
      <c r="F17" s="55">
        <f t="shared" si="0"/>
        <v>0</v>
      </c>
    </row>
    <row r="18" spans="1:6" ht="12" customHeight="1" x14ac:dyDescent="0.2">
      <c r="A18" s="50"/>
      <c r="B18" s="45"/>
      <c r="C18" s="52" t="s">
        <v>573</v>
      </c>
      <c r="D18" s="52">
        <v>0</v>
      </c>
      <c r="E18" s="52">
        <v>0</v>
      </c>
      <c r="F18" s="55">
        <f t="shared" si="0"/>
        <v>0</v>
      </c>
    </row>
    <row r="19" spans="1:6" ht="12" customHeight="1" x14ac:dyDescent="0.2">
      <c r="A19" s="50"/>
      <c r="B19" s="45"/>
      <c r="C19" s="52" t="s">
        <v>573</v>
      </c>
      <c r="D19" s="52">
        <v>0</v>
      </c>
      <c r="E19" s="52">
        <v>0</v>
      </c>
      <c r="F19" s="55">
        <f t="shared" si="0"/>
        <v>0</v>
      </c>
    </row>
    <row r="20" spans="1:6" ht="12" customHeight="1" x14ac:dyDescent="0.2">
      <c r="A20" s="82" t="s">
        <v>851</v>
      </c>
      <c r="B20" s="45"/>
      <c r="C20" s="52" t="s">
        <v>573</v>
      </c>
      <c r="D20" s="52">
        <v>0</v>
      </c>
      <c r="E20" s="52">
        <v>0</v>
      </c>
      <c r="F20" s="55">
        <f t="shared" si="0"/>
        <v>0</v>
      </c>
    </row>
    <row r="21" spans="1:6" ht="12" customHeight="1" x14ac:dyDescent="0.2">
      <c r="A21" s="50"/>
      <c r="B21" s="45"/>
      <c r="C21" s="52"/>
      <c r="D21" s="52">
        <v>0</v>
      </c>
      <c r="E21" s="52">
        <v>0</v>
      </c>
      <c r="F21" s="55">
        <f t="shared" si="0"/>
        <v>0</v>
      </c>
    </row>
    <row r="22" spans="1:6" ht="12" customHeight="1" x14ac:dyDescent="0.2">
      <c r="A22" s="50"/>
      <c r="B22" s="45"/>
      <c r="C22" s="52"/>
      <c r="D22" s="52">
        <v>0</v>
      </c>
      <c r="E22" s="52">
        <v>0</v>
      </c>
      <c r="F22" s="55">
        <f t="shared" si="0"/>
        <v>0</v>
      </c>
    </row>
    <row r="23" spans="1:6" ht="12" customHeight="1" x14ac:dyDescent="0.2">
      <c r="A23" s="50"/>
      <c r="B23" s="45"/>
      <c r="C23" s="52"/>
      <c r="D23" s="52">
        <v>0</v>
      </c>
      <c r="E23" s="52">
        <v>0</v>
      </c>
      <c r="F23" s="55">
        <f t="shared" si="0"/>
        <v>0</v>
      </c>
    </row>
    <row r="24" spans="1:6" ht="12" customHeight="1" x14ac:dyDescent="0.2">
      <c r="A24" s="50"/>
      <c r="B24" s="45"/>
      <c r="C24" s="52"/>
      <c r="D24" s="52">
        <v>0</v>
      </c>
      <c r="E24" s="52">
        <v>0</v>
      </c>
      <c r="F24" s="55">
        <f t="shared" si="0"/>
        <v>0</v>
      </c>
    </row>
    <row r="25" spans="1:6" ht="12" customHeight="1" x14ac:dyDescent="0.2">
      <c r="A25" s="50"/>
      <c r="B25" s="45"/>
      <c r="C25" s="52"/>
      <c r="D25" s="52">
        <v>0</v>
      </c>
      <c r="E25" s="52">
        <v>0</v>
      </c>
      <c r="F25" s="55">
        <f t="shared" si="0"/>
        <v>0</v>
      </c>
    </row>
    <row r="26" spans="1:6" ht="12" customHeight="1" x14ac:dyDescent="0.2">
      <c r="A26" s="82" t="s">
        <v>850</v>
      </c>
      <c r="B26" s="45"/>
      <c r="C26" s="52" t="s">
        <v>573</v>
      </c>
      <c r="D26" s="52">
        <v>0</v>
      </c>
      <c r="E26" s="52">
        <v>0</v>
      </c>
      <c r="F26" s="55">
        <f t="shared" si="0"/>
        <v>0</v>
      </c>
    </row>
    <row r="27" spans="1:6" ht="12" customHeight="1" x14ac:dyDescent="0.2">
      <c r="A27" s="50"/>
      <c r="B27" s="45"/>
      <c r="C27" s="58"/>
      <c r="D27" s="52">
        <v>0</v>
      </c>
      <c r="E27" s="52">
        <v>0</v>
      </c>
      <c r="F27" s="55">
        <f t="shared" si="0"/>
        <v>0</v>
      </c>
    </row>
    <row r="28" spans="1:6" ht="12" customHeight="1" x14ac:dyDescent="0.2">
      <c r="A28" s="50"/>
      <c r="B28" s="45"/>
      <c r="C28" s="58"/>
      <c r="D28" s="52">
        <v>0</v>
      </c>
      <c r="E28" s="52">
        <v>0</v>
      </c>
      <c r="F28" s="55">
        <f t="shared" si="0"/>
        <v>0</v>
      </c>
    </row>
    <row r="29" spans="1:6" ht="12" customHeight="1" x14ac:dyDescent="0.2">
      <c r="A29" s="50"/>
      <c r="B29" s="45"/>
      <c r="C29" s="58"/>
      <c r="D29" s="52">
        <v>0</v>
      </c>
      <c r="E29" s="52">
        <v>0</v>
      </c>
      <c r="F29" s="55">
        <f t="shared" si="0"/>
        <v>0</v>
      </c>
    </row>
    <row r="30" spans="1:6" ht="12" customHeight="1" x14ac:dyDescent="0.2">
      <c r="A30" s="50"/>
      <c r="B30" s="45"/>
      <c r="C30" s="58"/>
      <c r="D30" s="52">
        <v>0</v>
      </c>
      <c r="E30" s="52">
        <v>0</v>
      </c>
      <c r="F30" s="55">
        <f t="shared" si="0"/>
        <v>0</v>
      </c>
    </row>
    <row r="31" spans="1:6" ht="12" customHeight="1" x14ac:dyDescent="0.2">
      <c r="A31" s="50"/>
      <c r="B31" s="45"/>
      <c r="C31" s="58"/>
      <c r="D31" s="52">
        <v>0</v>
      </c>
      <c r="E31" s="52">
        <v>0</v>
      </c>
      <c r="F31" s="55">
        <f t="shared" si="0"/>
        <v>0</v>
      </c>
    </row>
    <row r="32" spans="1:6" ht="12" customHeight="1" x14ac:dyDescent="0.2">
      <c r="A32" s="82" t="s">
        <v>852</v>
      </c>
      <c r="B32" s="45"/>
      <c r="C32" s="58"/>
      <c r="D32" s="52">
        <v>0</v>
      </c>
      <c r="E32" s="52">
        <v>0</v>
      </c>
      <c r="F32" s="55">
        <f t="shared" si="0"/>
        <v>0</v>
      </c>
    </row>
    <row r="33" spans="1:6" ht="12" customHeight="1" x14ac:dyDescent="0.2">
      <c r="A33" s="50"/>
      <c r="B33" s="45"/>
      <c r="C33" s="58"/>
      <c r="D33" s="52">
        <v>0</v>
      </c>
      <c r="E33" s="52">
        <v>0</v>
      </c>
      <c r="F33" s="55">
        <f t="shared" si="0"/>
        <v>0</v>
      </c>
    </row>
    <row r="34" spans="1:6" ht="12" customHeight="1" x14ac:dyDescent="0.2">
      <c r="A34" s="50"/>
      <c r="B34" s="45"/>
      <c r="C34" s="58"/>
      <c r="D34" s="52">
        <v>0</v>
      </c>
      <c r="E34" s="52">
        <v>0</v>
      </c>
      <c r="F34" s="55">
        <f t="shared" si="0"/>
        <v>0</v>
      </c>
    </row>
    <row r="35" spans="1:6" ht="12" customHeight="1" x14ac:dyDescent="0.2">
      <c r="A35" s="50"/>
      <c r="B35" s="45"/>
      <c r="C35" s="58"/>
      <c r="D35" s="52">
        <v>0</v>
      </c>
      <c r="E35" s="52">
        <v>0</v>
      </c>
      <c r="F35" s="55">
        <f t="shared" si="0"/>
        <v>0</v>
      </c>
    </row>
    <row r="36" spans="1:6" ht="12" customHeight="1" x14ac:dyDescent="0.2">
      <c r="A36" s="50"/>
      <c r="B36" s="45"/>
      <c r="C36" s="58"/>
      <c r="D36" s="52">
        <v>0</v>
      </c>
      <c r="E36" s="52">
        <v>0</v>
      </c>
      <c r="F36" s="55">
        <f t="shared" si="0"/>
        <v>0</v>
      </c>
    </row>
    <row r="37" spans="1:6" ht="12" customHeight="1" x14ac:dyDescent="0.2">
      <c r="A37" s="50"/>
      <c r="B37" s="45"/>
      <c r="C37" s="58"/>
      <c r="D37" s="52">
        <v>0</v>
      </c>
      <c r="E37" s="52">
        <v>0</v>
      </c>
      <c r="F37" s="55">
        <f t="shared" si="0"/>
        <v>0</v>
      </c>
    </row>
    <row r="38" spans="1:6" ht="12" customHeight="1" x14ac:dyDescent="0.2">
      <c r="A38" s="82" t="s">
        <v>853</v>
      </c>
      <c r="B38" s="45"/>
      <c r="C38" s="58"/>
      <c r="D38" s="52">
        <v>0</v>
      </c>
      <c r="E38" s="52">
        <v>0</v>
      </c>
      <c r="F38" s="55">
        <f t="shared" si="0"/>
        <v>0</v>
      </c>
    </row>
    <row r="39" spans="1:6" ht="12" customHeight="1" x14ac:dyDescent="0.2">
      <c r="A39" s="50"/>
      <c r="B39" s="45"/>
      <c r="C39" s="58"/>
      <c r="D39" s="52">
        <v>0</v>
      </c>
      <c r="E39" s="52">
        <v>0</v>
      </c>
      <c r="F39" s="55">
        <f t="shared" si="0"/>
        <v>0</v>
      </c>
    </row>
    <row r="40" spans="1:6" ht="12" customHeight="1" x14ac:dyDescent="0.2">
      <c r="A40" s="50"/>
      <c r="B40" s="45"/>
      <c r="C40" s="58"/>
      <c r="D40" s="52">
        <v>0</v>
      </c>
      <c r="E40" s="52">
        <v>0</v>
      </c>
      <c r="F40" s="55">
        <f t="shared" si="0"/>
        <v>0</v>
      </c>
    </row>
    <row r="41" spans="1:6" ht="12" customHeight="1" thickBot="1" x14ac:dyDescent="0.25">
      <c r="A41" s="78" t="s">
        <v>854</v>
      </c>
      <c r="B41" s="47"/>
      <c r="C41" s="48" t="s">
        <v>573</v>
      </c>
      <c r="D41" s="48">
        <f>SUM(D11:D40)</f>
        <v>0</v>
      </c>
      <c r="E41" s="48">
        <f>SUM(E11:E40)</f>
        <v>0</v>
      </c>
      <c r="F41" s="59">
        <f>SUM(F11:F40)</f>
        <v>0</v>
      </c>
    </row>
    <row r="42" spans="1:6" ht="12" customHeight="1" thickTop="1" x14ac:dyDescent="0.2">
      <c r="A42" s="34" t="s">
        <v>931</v>
      </c>
      <c r="B42" s="8"/>
      <c r="C42" s="8"/>
      <c r="D42" s="8"/>
      <c r="E42" s="34" t="s">
        <v>573</v>
      </c>
      <c r="F42" s="19" t="s">
        <v>410</v>
      </c>
    </row>
    <row r="43" spans="1:6" x14ac:dyDescent="0.2">
      <c r="A43" s="30"/>
    </row>
    <row r="44" spans="1:6" x14ac:dyDescent="0.2">
      <c r="A44" s="31"/>
      <c r="D44" s="169" t="s">
        <v>312</v>
      </c>
    </row>
    <row r="45" spans="1:6" x14ac:dyDescent="0.2">
      <c r="A45" s="30"/>
    </row>
    <row r="49" spans="4:4" x14ac:dyDescent="0.2">
      <c r="D49" s="169"/>
    </row>
  </sheetData>
  <customSheetViews>
    <customSheetView guid="{75D5C009-B147-4CC5-BE74-11BB8D2E774F}" showRuler="0" topLeftCell="A37">
      <selection activeCell="D47" sqref="D47"/>
      <pageMargins left="1.1499999999999999" right="0.75" top="0.52" bottom="0.51" header="0.5" footer="0.5"/>
      <pageSetup orientation="landscape" r:id="rId1"/>
      <headerFooter alignWithMargins="0"/>
    </customSheetView>
  </customSheetViews>
  <mergeCells count="1">
    <mergeCell ref="A3:C3"/>
  </mergeCells>
  <phoneticPr fontId="0" type="noConversion"/>
  <pageMargins left="1.1499999999999999" right="0.75" top="0.52" bottom="0.51" header="0.5" footer="0.5"/>
  <pageSetup orientation="landscape"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7"/>
  <sheetViews>
    <sheetView topLeftCell="A12" workbookViewId="0">
      <selection activeCell="I30" sqref="I30"/>
    </sheetView>
  </sheetViews>
  <sheetFormatPr defaultRowHeight="12.75" x14ac:dyDescent="0.2"/>
  <cols>
    <col min="1" max="1" width="14.7109375" customWidth="1"/>
    <col min="2" max="2" width="10.28515625" customWidth="1"/>
    <col min="3" max="3" width="12.7109375" customWidth="1"/>
    <col min="4" max="4" width="12.42578125" customWidth="1"/>
    <col min="5" max="5" width="13.140625" customWidth="1"/>
    <col min="6" max="6" width="12.140625" customWidth="1"/>
    <col min="7" max="7" width="15.140625" customWidth="1"/>
  </cols>
  <sheetData>
    <row r="2" spans="1:7" x14ac:dyDescent="0.2">
      <c r="C2" s="2"/>
    </row>
    <row r="3" spans="1:7" x14ac:dyDescent="0.2">
      <c r="C3" s="2"/>
    </row>
    <row r="4" spans="1:7" x14ac:dyDescent="0.2">
      <c r="B4" s="2"/>
      <c r="G4" s="4"/>
    </row>
    <row r="5" spans="1:7" ht="13.5" thickBot="1" x14ac:dyDescent="0.25">
      <c r="A5" s="330" t="s">
        <v>573</v>
      </c>
      <c r="B5" s="335"/>
      <c r="C5" s="335"/>
      <c r="D5" t="s">
        <v>630</v>
      </c>
    </row>
    <row r="7" spans="1:7" x14ac:dyDescent="0.2">
      <c r="E7" s="32" t="s">
        <v>856</v>
      </c>
    </row>
    <row r="8" spans="1:7" ht="13.5" thickBot="1" x14ac:dyDescent="0.25">
      <c r="F8" s="32"/>
    </row>
    <row r="9" spans="1:7" ht="20.100000000000001" customHeight="1" thickTop="1" x14ac:dyDescent="0.2">
      <c r="A9" s="39" t="s">
        <v>573</v>
      </c>
      <c r="B9" s="39" t="s">
        <v>684</v>
      </c>
      <c r="C9" s="39" t="s">
        <v>687</v>
      </c>
      <c r="D9" s="39" t="s">
        <v>688</v>
      </c>
      <c r="E9" s="63" t="s">
        <v>689</v>
      </c>
      <c r="F9" s="62" t="s">
        <v>722</v>
      </c>
      <c r="G9" s="39" t="s">
        <v>723</v>
      </c>
    </row>
    <row r="10" spans="1:7" ht="20.100000000000001" customHeight="1" x14ac:dyDescent="0.2">
      <c r="A10" s="36"/>
      <c r="B10" s="40" t="s">
        <v>725</v>
      </c>
      <c r="C10" s="40"/>
      <c r="D10" s="40" t="s">
        <v>573</v>
      </c>
      <c r="E10" s="64"/>
      <c r="F10" s="248" t="s">
        <v>573</v>
      </c>
      <c r="G10" s="40"/>
    </row>
    <row r="11" spans="1:7" ht="20.100000000000001" customHeight="1" x14ac:dyDescent="0.2">
      <c r="A11" s="36"/>
      <c r="B11" s="40" t="s">
        <v>857</v>
      </c>
      <c r="C11" s="40" t="s">
        <v>860</v>
      </c>
      <c r="D11" s="40" t="s">
        <v>864</v>
      </c>
      <c r="E11" s="336" t="s">
        <v>266</v>
      </c>
      <c r="F11" s="337"/>
      <c r="G11" s="40" t="s">
        <v>573</v>
      </c>
    </row>
    <row r="12" spans="1:7" ht="20.100000000000001" customHeight="1" thickBot="1" x14ac:dyDescent="0.25">
      <c r="A12" s="36"/>
      <c r="B12" s="40" t="s">
        <v>858</v>
      </c>
      <c r="C12" s="40" t="s">
        <v>861</v>
      </c>
      <c r="D12" s="40" t="s">
        <v>861</v>
      </c>
      <c r="E12" s="338" t="s">
        <v>267</v>
      </c>
      <c r="F12" s="339"/>
      <c r="G12" s="40" t="s">
        <v>869</v>
      </c>
    </row>
    <row r="13" spans="1:7" ht="20.100000000000001" customHeight="1" thickTop="1" x14ac:dyDescent="0.2">
      <c r="A13" s="37" t="s">
        <v>573</v>
      </c>
      <c r="B13" s="37" t="s">
        <v>797</v>
      </c>
      <c r="C13" s="40" t="s">
        <v>862</v>
      </c>
      <c r="D13" s="40" t="s">
        <v>865</v>
      </c>
      <c r="E13" s="40" t="s">
        <v>867</v>
      </c>
      <c r="F13" s="40" t="s">
        <v>868</v>
      </c>
      <c r="G13" s="40" t="s">
        <v>870</v>
      </c>
    </row>
    <row r="14" spans="1:7" ht="20.100000000000001" customHeight="1" thickBot="1" x14ac:dyDescent="0.25">
      <c r="A14" s="38" t="s">
        <v>686</v>
      </c>
      <c r="B14" s="38" t="s">
        <v>859</v>
      </c>
      <c r="C14" s="38" t="s">
        <v>863</v>
      </c>
      <c r="D14" s="38" t="s">
        <v>866</v>
      </c>
      <c r="E14" s="38" t="s">
        <v>571</v>
      </c>
      <c r="F14" s="38" t="s">
        <v>571</v>
      </c>
      <c r="G14" s="38" t="s">
        <v>871</v>
      </c>
    </row>
    <row r="15" spans="1:7" ht="20.100000000000001" customHeight="1" thickTop="1" x14ac:dyDescent="0.2">
      <c r="A15" s="83" t="s">
        <v>874</v>
      </c>
      <c r="B15" s="43">
        <v>0</v>
      </c>
      <c r="C15" s="43">
        <v>0</v>
      </c>
      <c r="D15" s="43">
        <v>0</v>
      </c>
      <c r="E15" s="51">
        <v>0</v>
      </c>
      <c r="F15" s="43">
        <v>0</v>
      </c>
      <c r="G15" s="44">
        <f>SUM(B15+C15-D15+E15-F15)</f>
        <v>0</v>
      </c>
    </row>
    <row r="16" spans="1:7" ht="20.100000000000001" customHeight="1" x14ac:dyDescent="0.2">
      <c r="A16" s="84" t="s">
        <v>697</v>
      </c>
      <c r="B16" s="52">
        <v>0</v>
      </c>
      <c r="C16" s="52">
        <v>0</v>
      </c>
      <c r="D16" s="52">
        <v>0</v>
      </c>
      <c r="E16" s="58">
        <v>0</v>
      </c>
      <c r="F16" s="52">
        <v>0</v>
      </c>
      <c r="G16" s="268">
        <f t="shared" ref="G16:G21" si="0">SUM(B16+C16-D16+E16-F16)</f>
        <v>0</v>
      </c>
    </row>
    <row r="17" spans="1:7" ht="20.100000000000001" customHeight="1" x14ac:dyDescent="0.2">
      <c r="A17" s="85" t="s">
        <v>875</v>
      </c>
      <c r="B17" s="52">
        <v>0</v>
      </c>
      <c r="C17" s="52">
        <v>0</v>
      </c>
      <c r="D17" s="52">
        <v>0</v>
      </c>
      <c r="E17" s="58">
        <v>0</v>
      </c>
      <c r="F17" s="267">
        <v>0</v>
      </c>
      <c r="G17" s="55">
        <f t="shared" si="0"/>
        <v>0</v>
      </c>
    </row>
    <row r="18" spans="1:7" ht="20.100000000000001" customHeight="1" x14ac:dyDescent="0.2">
      <c r="A18" s="85" t="s">
        <v>698</v>
      </c>
      <c r="B18" s="52">
        <v>0</v>
      </c>
      <c r="C18" s="52">
        <v>0</v>
      </c>
      <c r="D18" s="52">
        <v>0</v>
      </c>
      <c r="E18" s="58">
        <v>0</v>
      </c>
      <c r="F18" s="52">
        <v>0</v>
      </c>
      <c r="G18" s="55">
        <f t="shared" si="0"/>
        <v>0</v>
      </c>
    </row>
    <row r="19" spans="1:7" ht="20.100000000000001" customHeight="1" x14ac:dyDescent="0.2">
      <c r="A19" s="85" t="s">
        <v>876</v>
      </c>
      <c r="B19" s="52">
        <v>0</v>
      </c>
      <c r="C19" s="52">
        <v>0</v>
      </c>
      <c r="D19" s="52">
        <v>0</v>
      </c>
      <c r="E19" s="58">
        <v>0</v>
      </c>
      <c r="F19" s="52">
        <v>0</v>
      </c>
      <c r="G19" s="55">
        <f t="shared" si="0"/>
        <v>0</v>
      </c>
    </row>
    <row r="20" spans="1:7" ht="20.100000000000001" customHeight="1" x14ac:dyDescent="0.2">
      <c r="A20" s="85" t="s">
        <v>877</v>
      </c>
      <c r="B20" s="52">
        <v>0</v>
      </c>
      <c r="C20" s="52">
        <v>0</v>
      </c>
      <c r="D20" s="52">
        <v>0</v>
      </c>
      <c r="E20" s="58">
        <v>0</v>
      </c>
      <c r="F20" s="52">
        <v>0</v>
      </c>
      <c r="G20" s="55">
        <f t="shared" si="0"/>
        <v>0</v>
      </c>
    </row>
    <row r="21" spans="1:7" ht="20.100000000000001" customHeight="1" x14ac:dyDescent="0.2">
      <c r="A21" s="85" t="s">
        <v>681</v>
      </c>
      <c r="B21" s="52">
        <v>0</v>
      </c>
      <c r="C21" s="52">
        <v>0</v>
      </c>
      <c r="D21" s="52">
        <v>0</v>
      </c>
      <c r="E21" s="52">
        <v>0</v>
      </c>
      <c r="F21" s="52">
        <v>0</v>
      </c>
      <c r="G21" s="55">
        <f t="shared" si="0"/>
        <v>0</v>
      </c>
    </row>
    <row r="22" spans="1:7" ht="20.100000000000001" customHeight="1" thickBot="1" x14ac:dyDescent="0.25">
      <c r="A22" s="78" t="s">
        <v>804</v>
      </c>
      <c r="B22" s="48">
        <f>SUM(B15:B21)</f>
        <v>0</v>
      </c>
      <c r="C22" s="48">
        <f>SUM(C15:C21)</f>
        <v>0</v>
      </c>
      <c r="D22" s="48">
        <f>SUM(D15:D21)</f>
        <v>0</v>
      </c>
      <c r="E22" s="48">
        <f>SUM(E15:E21)</f>
        <v>0</v>
      </c>
      <c r="F22" s="48">
        <f>SUM(F15:F21)</f>
        <v>0</v>
      </c>
      <c r="G22" s="59">
        <f>SUM(B22+C22-D22+E22-F22)</f>
        <v>0</v>
      </c>
    </row>
    <row r="23" spans="1:7" ht="15.95" customHeight="1" thickTop="1" x14ac:dyDescent="0.2">
      <c r="E23" s="34" t="s">
        <v>573</v>
      </c>
      <c r="G23" s="21" t="s">
        <v>411</v>
      </c>
    </row>
    <row r="24" spans="1:7" ht="15.95" customHeight="1" x14ac:dyDescent="0.2">
      <c r="A24" s="30" t="s">
        <v>878</v>
      </c>
    </row>
    <row r="25" spans="1:7" ht="15.95" customHeight="1" x14ac:dyDescent="0.2">
      <c r="A25" s="30" t="s">
        <v>412</v>
      </c>
    </row>
    <row r="26" spans="1:7" ht="15.95" customHeight="1" x14ac:dyDescent="0.2"/>
    <row r="27" spans="1:7" x14ac:dyDescent="0.2">
      <c r="E27" s="169" t="s">
        <v>313</v>
      </c>
    </row>
  </sheetData>
  <customSheetViews>
    <customSheetView guid="{75D5C009-B147-4CC5-BE74-11BB8D2E774F}" showRuler="0" topLeftCell="B4">
      <selection activeCell="E25" sqref="E25"/>
      <pageMargins left="0.75" right="0.75" top="1" bottom="1" header="0.5" footer="0.5"/>
      <pageSetup orientation="landscape" r:id="rId1"/>
      <headerFooter alignWithMargins="0"/>
    </customSheetView>
  </customSheetViews>
  <mergeCells count="3">
    <mergeCell ref="A5:C5"/>
    <mergeCell ref="E11:F11"/>
    <mergeCell ref="E12:F12"/>
  </mergeCells>
  <phoneticPr fontId="0" type="noConversion"/>
  <pageMargins left="0.75" right="0.75" top="1" bottom="1" header="0.5" footer="0.5"/>
  <pageSetup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topLeftCell="A5" workbookViewId="0">
      <selection activeCell="E2" sqref="E2"/>
    </sheetView>
  </sheetViews>
  <sheetFormatPr defaultRowHeight="12.75" x14ac:dyDescent="0.2"/>
  <cols>
    <col min="1" max="1" width="3.28515625" customWidth="1"/>
    <col min="2" max="2" width="40.85546875" customWidth="1"/>
    <col min="3" max="3" width="12.85546875" customWidth="1"/>
    <col min="4" max="4" width="13" customWidth="1"/>
    <col min="5" max="5" width="14.140625" customWidth="1"/>
  </cols>
  <sheetData>
    <row r="1" spans="1:5" ht="13.5" thickBot="1" x14ac:dyDescent="0.25">
      <c r="D1" s="34" t="s">
        <v>880</v>
      </c>
    </row>
    <row r="2" spans="1:5" ht="13.5" thickBot="1" x14ac:dyDescent="0.25">
      <c r="D2" s="4" t="s">
        <v>571</v>
      </c>
      <c r="E2" s="7"/>
    </row>
    <row r="3" spans="1:5" x14ac:dyDescent="0.2">
      <c r="D3" s="4"/>
      <c r="E3" s="6"/>
    </row>
    <row r="4" spans="1:5" ht="13.5" thickBot="1" x14ac:dyDescent="0.25">
      <c r="A4" s="330" t="s">
        <v>573</v>
      </c>
      <c r="B4" s="331"/>
      <c r="C4" t="s">
        <v>630</v>
      </c>
    </row>
    <row r="5" spans="1:5" x14ac:dyDescent="0.2">
      <c r="A5" s="17"/>
      <c r="B5" s="18"/>
    </row>
    <row r="6" spans="1:5" x14ac:dyDescent="0.2">
      <c r="C6" s="8" t="s">
        <v>879</v>
      </c>
    </row>
    <row r="8" spans="1:5" ht="20.100000000000001" customHeight="1" thickBot="1" x14ac:dyDescent="0.25">
      <c r="A8" s="2">
        <v>1</v>
      </c>
      <c r="B8" t="s">
        <v>881</v>
      </c>
    </row>
    <row r="9" spans="1:5" ht="20.100000000000001" customHeight="1" thickBot="1" x14ac:dyDescent="0.25">
      <c r="A9" s="2" t="s">
        <v>573</v>
      </c>
      <c r="B9" t="s">
        <v>882</v>
      </c>
      <c r="C9" s="11">
        <v>0</v>
      </c>
    </row>
    <row r="10" spans="1:5" ht="20.100000000000001" customHeight="1" thickBot="1" x14ac:dyDescent="0.25">
      <c r="A10" s="2"/>
      <c r="B10" t="s">
        <v>883</v>
      </c>
      <c r="C10" s="11">
        <v>0</v>
      </c>
    </row>
    <row r="11" spans="1:5" ht="20.100000000000001" customHeight="1" thickBot="1" x14ac:dyDescent="0.25">
      <c r="A11" s="2"/>
      <c r="B11" t="s">
        <v>884</v>
      </c>
      <c r="C11" s="11">
        <v>0</v>
      </c>
    </row>
    <row r="12" spans="1:5" ht="20.100000000000001" customHeight="1" thickBot="1" x14ac:dyDescent="0.25">
      <c r="A12" s="2" t="s">
        <v>573</v>
      </c>
      <c r="B12" t="s">
        <v>885</v>
      </c>
      <c r="C12" s="13"/>
    </row>
    <row r="13" spans="1:5" ht="20.100000000000001" customHeight="1" thickBot="1" x14ac:dyDescent="0.25">
      <c r="A13" s="2" t="s">
        <v>573</v>
      </c>
      <c r="B13" t="s">
        <v>886</v>
      </c>
      <c r="C13" s="11">
        <v>0</v>
      </c>
    </row>
    <row r="14" spans="1:5" ht="20.100000000000001" customHeight="1" thickBot="1" x14ac:dyDescent="0.25">
      <c r="A14" s="2" t="s">
        <v>573</v>
      </c>
      <c r="B14" t="s">
        <v>887</v>
      </c>
      <c r="D14" s="13"/>
    </row>
    <row r="15" spans="1:5" ht="20.100000000000001" customHeight="1" thickBot="1" x14ac:dyDescent="0.25">
      <c r="A15" s="2"/>
      <c r="B15" s="8" t="s">
        <v>888</v>
      </c>
      <c r="C15" s="11">
        <v>0</v>
      </c>
    </row>
    <row r="16" spans="1:5" ht="20.100000000000001" customHeight="1" thickBot="1" x14ac:dyDescent="0.25">
      <c r="A16" s="2" t="s">
        <v>573</v>
      </c>
      <c r="B16" s="4" t="s">
        <v>968</v>
      </c>
      <c r="D16" s="11">
        <f>SUM(C9+C10+C11+C14+C15)</f>
        <v>0</v>
      </c>
      <c r="E16" s="8" t="s">
        <v>970</v>
      </c>
    </row>
    <row r="17" spans="1:5" ht="20.100000000000001" customHeight="1" x14ac:dyDescent="0.2">
      <c r="A17" s="2"/>
      <c r="B17" s="4"/>
      <c r="D17" s="13"/>
    </row>
    <row r="18" spans="1:5" ht="20.100000000000001" customHeight="1" x14ac:dyDescent="0.2">
      <c r="A18" s="2"/>
      <c r="B18" s="4"/>
      <c r="D18" s="13"/>
    </row>
    <row r="19" spans="1:5" ht="20.100000000000001" customHeight="1" thickBot="1" x14ac:dyDescent="0.25">
      <c r="A19" s="2">
        <v>2</v>
      </c>
      <c r="B19" s="4" t="s">
        <v>929</v>
      </c>
      <c r="C19" s="13" t="s">
        <v>573</v>
      </c>
    </row>
    <row r="20" spans="1:5" ht="20.100000000000001" customHeight="1" thickBot="1" x14ac:dyDescent="0.25">
      <c r="A20" s="2"/>
      <c r="B20" t="s">
        <v>932</v>
      </c>
      <c r="C20" s="11">
        <v>0</v>
      </c>
    </row>
    <row r="21" spans="1:5" ht="20.100000000000001" customHeight="1" thickBot="1" x14ac:dyDescent="0.25">
      <c r="A21" s="2" t="s">
        <v>573</v>
      </c>
      <c r="B21" t="s">
        <v>933</v>
      </c>
      <c r="C21" s="11">
        <v>0</v>
      </c>
    </row>
    <row r="22" spans="1:5" ht="20.100000000000001" customHeight="1" thickBot="1" x14ac:dyDescent="0.25">
      <c r="A22" s="2"/>
      <c r="B22" t="s">
        <v>934</v>
      </c>
      <c r="C22" s="11">
        <v>0</v>
      </c>
    </row>
    <row r="23" spans="1:5" ht="20.100000000000001" customHeight="1" thickBot="1" x14ac:dyDescent="0.25">
      <c r="A23" s="2"/>
      <c r="B23" t="s">
        <v>885</v>
      </c>
      <c r="C23" s="11">
        <v>0</v>
      </c>
    </row>
    <row r="24" spans="1:5" ht="20.100000000000001" customHeight="1" thickBot="1" x14ac:dyDescent="0.25">
      <c r="A24" s="2" t="s">
        <v>573</v>
      </c>
      <c r="B24" t="s">
        <v>935</v>
      </c>
    </row>
    <row r="25" spans="1:5" ht="20.100000000000001" customHeight="1" thickBot="1" x14ac:dyDescent="0.25">
      <c r="A25" s="2"/>
      <c r="B25" s="4" t="s">
        <v>969</v>
      </c>
      <c r="C25" s="13"/>
      <c r="D25" s="11">
        <f>SUM(C20+C21+C22-C23)</f>
        <v>0</v>
      </c>
      <c r="E25" s="8" t="s">
        <v>971</v>
      </c>
    </row>
    <row r="26" spans="1:5" ht="20.100000000000001" customHeight="1" x14ac:dyDescent="0.2">
      <c r="A26" s="2"/>
      <c r="B26" s="4"/>
      <c r="C26" s="13"/>
      <c r="D26" s="86"/>
    </row>
    <row r="27" spans="1:5" ht="20.100000000000001" customHeight="1" thickBot="1" x14ac:dyDescent="0.25">
      <c r="A27" s="2"/>
      <c r="B27" s="4"/>
      <c r="C27" s="13"/>
      <c r="D27" s="87"/>
    </row>
    <row r="28" spans="1:5" ht="20.100000000000001" customHeight="1" thickBot="1" x14ac:dyDescent="0.25">
      <c r="A28" s="2">
        <v>3</v>
      </c>
      <c r="B28" s="8" t="s">
        <v>967</v>
      </c>
      <c r="D28" s="27">
        <f>SUM(D16+D25)</f>
        <v>0</v>
      </c>
    </row>
    <row r="29" spans="1:5" ht="20.100000000000001" customHeight="1" thickTop="1" x14ac:dyDescent="0.2">
      <c r="A29" s="2"/>
      <c r="B29" s="4"/>
      <c r="E29" s="13"/>
    </row>
    <row r="30" spans="1:5" ht="20.100000000000001" customHeight="1" x14ac:dyDescent="0.2">
      <c r="A30" s="2"/>
      <c r="B30" s="4"/>
      <c r="C30" s="13"/>
    </row>
    <row r="31" spans="1:5" ht="20.100000000000001" customHeight="1" x14ac:dyDescent="0.2">
      <c r="A31" s="2"/>
      <c r="B31" s="4"/>
      <c r="C31" s="13"/>
    </row>
    <row r="32" spans="1:5" ht="20.100000000000001" customHeight="1" x14ac:dyDescent="0.2">
      <c r="A32" s="2"/>
      <c r="B32" s="4"/>
      <c r="C32" s="13"/>
    </row>
    <row r="33" spans="1:5" ht="20.100000000000001" customHeight="1" x14ac:dyDescent="0.2">
      <c r="A33" s="2"/>
      <c r="B33" s="4"/>
      <c r="C33" s="13"/>
      <c r="E33" s="13"/>
    </row>
    <row r="34" spans="1:5" ht="20.100000000000001" customHeight="1" x14ac:dyDescent="0.2">
      <c r="A34" s="2"/>
      <c r="B34" s="4"/>
      <c r="C34" s="13"/>
      <c r="D34" s="169" t="s">
        <v>936</v>
      </c>
    </row>
    <row r="35" spans="1:5" ht="20.100000000000001" customHeight="1" x14ac:dyDescent="0.2">
      <c r="A35" s="2"/>
      <c r="B35" s="4"/>
      <c r="C35" s="13"/>
    </row>
    <row r="36" spans="1:5" ht="20.100000000000001" customHeight="1" x14ac:dyDescent="0.2">
      <c r="A36" s="2"/>
      <c r="B36" s="4"/>
      <c r="C36" s="13"/>
    </row>
    <row r="37" spans="1:5" ht="20.100000000000001" customHeight="1" x14ac:dyDescent="0.2">
      <c r="A37" s="2"/>
      <c r="B37" s="4"/>
      <c r="C37" s="13"/>
    </row>
    <row r="38" spans="1:5" ht="20.100000000000001" customHeight="1" x14ac:dyDescent="0.2">
      <c r="A38" s="2"/>
      <c r="B38" s="4"/>
      <c r="C38" s="6"/>
    </row>
    <row r="39" spans="1:5" ht="20.100000000000001" customHeight="1" x14ac:dyDescent="0.2">
      <c r="B39" s="4"/>
      <c r="C39" s="13"/>
    </row>
    <row r="40" spans="1:5" ht="20.100000000000001" customHeight="1" x14ac:dyDescent="0.2">
      <c r="A40" s="2"/>
      <c r="B40" s="4"/>
      <c r="C40" s="13"/>
    </row>
    <row r="41" spans="1:5" ht="20.100000000000001" customHeight="1" x14ac:dyDescent="0.2">
      <c r="B41" s="4"/>
      <c r="C41" s="13"/>
    </row>
    <row r="42" spans="1:5" ht="20.100000000000001" customHeight="1" x14ac:dyDescent="0.2">
      <c r="A42" s="2"/>
      <c r="B42" s="4"/>
      <c r="C42" s="6"/>
      <c r="E42" s="13"/>
    </row>
    <row r="43" spans="1:5" x14ac:dyDescent="0.2">
      <c r="B43" s="4"/>
      <c r="E43" s="13"/>
    </row>
    <row r="44" spans="1:5" x14ac:dyDescent="0.2">
      <c r="A44" s="2"/>
      <c r="B44" s="4"/>
      <c r="E44" s="13"/>
    </row>
    <row r="45" spans="1:5" x14ac:dyDescent="0.2">
      <c r="A45" s="8"/>
      <c r="B45" s="16"/>
      <c r="E45" s="6"/>
    </row>
  </sheetData>
  <customSheetViews>
    <customSheetView guid="{75D5C009-B147-4CC5-BE74-11BB8D2E774F}" showRuler="0" topLeftCell="A43">
      <selection activeCell="D34" sqref="D34"/>
      <pageMargins left="0.75" right="0.75" top="1" bottom="1" header="0.5" footer="0.5"/>
      <pageSetup orientation="portrait" r:id="rId1"/>
      <headerFooter alignWithMargins="0"/>
    </customSheetView>
  </customSheetViews>
  <mergeCells count="1">
    <mergeCell ref="A4:B4"/>
  </mergeCells>
  <phoneticPr fontId="0" type="noConversion"/>
  <pageMargins left="0.75" right="0.75" top="1" bottom="1" header="0.5" footer="0.5"/>
  <pageSetup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10" workbookViewId="0">
      <selection activeCell="G3" sqref="G3"/>
    </sheetView>
  </sheetViews>
  <sheetFormatPr defaultRowHeight="12.75" x14ac:dyDescent="0.2"/>
  <cols>
    <col min="1" max="1" width="20.5703125" customWidth="1"/>
    <col min="2" max="2" width="9.5703125" customWidth="1"/>
    <col min="3" max="3" width="11.85546875" customWidth="1"/>
    <col min="6" max="6" width="11.5703125" customWidth="1"/>
    <col min="7" max="7" width="15.42578125" customWidth="1"/>
  </cols>
  <sheetData>
    <row r="1" spans="1:7" x14ac:dyDescent="0.2">
      <c r="G1" s="33" t="s">
        <v>972</v>
      </c>
    </row>
    <row r="2" spans="1:7" ht="13.5" thickBot="1" x14ac:dyDescent="0.25">
      <c r="B2" s="2"/>
      <c r="G2" s="33" t="s">
        <v>573</v>
      </c>
    </row>
    <row r="3" spans="1:7" ht="13.5" thickBot="1" x14ac:dyDescent="0.25">
      <c r="B3" s="2"/>
      <c r="F3" s="1" t="s">
        <v>571</v>
      </c>
      <c r="G3" s="7"/>
    </row>
    <row r="4" spans="1:7" x14ac:dyDescent="0.2">
      <c r="B4" s="2"/>
      <c r="G4" s="6"/>
    </row>
    <row r="5" spans="1:7" ht="13.5" thickBot="1" x14ac:dyDescent="0.25">
      <c r="A5" s="330" t="s">
        <v>573</v>
      </c>
      <c r="B5" s="331"/>
      <c r="C5" s="331"/>
      <c r="D5" t="s">
        <v>630</v>
      </c>
    </row>
    <row r="7" spans="1:7" x14ac:dyDescent="0.2">
      <c r="E7" s="32" t="s">
        <v>973</v>
      </c>
    </row>
    <row r="8" spans="1:7" ht="13.5" thickBot="1" x14ac:dyDescent="0.25">
      <c r="F8" s="32"/>
    </row>
    <row r="9" spans="1:7" ht="20.100000000000001" customHeight="1" thickTop="1" x14ac:dyDescent="0.2">
      <c r="A9" s="35"/>
      <c r="B9" s="39" t="s">
        <v>684</v>
      </c>
      <c r="C9" s="39" t="s">
        <v>687</v>
      </c>
      <c r="D9" s="39" t="s">
        <v>688</v>
      </c>
      <c r="E9" s="39" t="s">
        <v>689</v>
      </c>
      <c r="F9" s="39" t="s">
        <v>722</v>
      </c>
      <c r="G9" s="39" t="s">
        <v>723</v>
      </c>
    </row>
    <row r="10" spans="1:7" ht="20.100000000000001" customHeight="1" x14ac:dyDescent="0.2">
      <c r="A10" s="36"/>
      <c r="B10" s="40"/>
      <c r="C10" s="40"/>
      <c r="D10" s="40" t="s">
        <v>573</v>
      </c>
      <c r="E10" s="40"/>
      <c r="F10" s="40" t="s">
        <v>573</v>
      </c>
      <c r="G10" s="40"/>
    </row>
    <row r="11" spans="1:7" ht="20.100000000000001" customHeight="1" x14ac:dyDescent="0.2">
      <c r="A11" s="36"/>
      <c r="B11" s="40"/>
      <c r="C11" s="40" t="s">
        <v>979</v>
      </c>
      <c r="D11" s="40" t="s">
        <v>573</v>
      </c>
      <c r="E11" s="40" t="s">
        <v>573</v>
      </c>
      <c r="F11" s="40" t="s">
        <v>573</v>
      </c>
      <c r="G11" s="40"/>
    </row>
    <row r="12" spans="1:7" ht="20.100000000000001" customHeight="1" x14ac:dyDescent="0.2">
      <c r="A12" s="36"/>
      <c r="B12" s="40" t="s">
        <v>976</v>
      </c>
      <c r="C12" s="40" t="s">
        <v>980</v>
      </c>
      <c r="D12" s="40" t="s">
        <v>753</v>
      </c>
      <c r="E12" s="40" t="s">
        <v>981</v>
      </c>
      <c r="F12" s="40" t="s">
        <v>573</v>
      </c>
      <c r="G12" s="40" t="s">
        <v>573</v>
      </c>
    </row>
    <row r="13" spans="1:7" ht="20.100000000000001" customHeight="1" x14ac:dyDescent="0.2">
      <c r="A13" s="37" t="s">
        <v>974</v>
      </c>
      <c r="B13" s="37" t="s">
        <v>977</v>
      </c>
      <c r="C13" s="40" t="s">
        <v>865</v>
      </c>
      <c r="D13" s="40" t="s">
        <v>977</v>
      </c>
      <c r="E13" s="40" t="s">
        <v>804</v>
      </c>
      <c r="F13" s="40" t="s">
        <v>983</v>
      </c>
      <c r="G13" s="40" t="s">
        <v>753</v>
      </c>
    </row>
    <row r="14" spans="1:7" ht="20.100000000000001" customHeight="1" thickBot="1" x14ac:dyDescent="0.25">
      <c r="A14" s="38" t="s">
        <v>975</v>
      </c>
      <c r="B14" s="38" t="s">
        <v>978</v>
      </c>
      <c r="C14" s="38" t="s">
        <v>978</v>
      </c>
      <c r="D14" s="38" t="s">
        <v>978</v>
      </c>
      <c r="E14" s="38" t="s">
        <v>982</v>
      </c>
      <c r="F14" s="38" t="s">
        <v>982</v>
      </c>
      <c r="G14" s="38" t="s">
        <v>984</v>
      </c>
    </row>
    <row r="15" spans="1:7" ht="20.100000000000001" customHeight="1" thickTop="1" x14ac:dyDescent="0.2">
      <c r="A15" s="46" t="s">
        <v>985</v>
      </c>
      <c r="B15" s="51">
        <v>0</v>
      </c>
      <c r="C15" s="51">
        <v>0</v>
      </c>
      <c r="D15" s="43">
        <v>0</v>
      </c>
      <c r="E15" s="43">
        <v>0</v>
      </c>
      <c r="F15" s="43">
        <v>0</v>
      </c>
      <c r="G15" s="53">
        <v>0</v>
      </c>
    </row>
    <row r="16" spans="1:7" ht="20.100000000000001" customHeight="1" x14ac:dyDescent="0.2">
      <c r="A16" s="82" t="s">
        <v>995</v>
      </c>
      <c r="B16" s="52">
        <v>0</v>
      </c>
      <c r="C16" s="52">
        <v>0</v>
      </c>
      <c r="D16" s="52">
        <v>0</v>
      </c>
      <c r="E16" s="52">
        <v>0</v>
      </c>
      <c r="F16" s="52">
        <v>0</v>
      </c>
      <c r="G16" s="55">
        <v>0</v>
      </c>
    </row>
    <row r="17" spans="1:7" ht="20.100000000000001" customHeight="1" x14ac:dyDescent="0.2">
      <c r="A17" s="82" t="s">
        <v>986</v>
      </c>
      <c r="B17" s="52">
        <v>0</v>
      </c>
      <c r="C17" s="52">
        <v>0</v>
      </c>
      <c r="D17" s="52">
        <v>0</v>
      </c>
      <c r="E17" s="52">
        <v>0</v>
      </c>
      <c r="F17" s="52">
        <v>0</v>
      </c>
      <c r="G17" s="54">
        <v>0</v>
      </c>
    </row>
    <row r="18" spans="1:7" ht="20.100000000000001" customHeight="1" thickBot="1" x14ac:dyDescent="0.25">
      <c r="A18" s="78" t="s">
        <v>804</v>
      </c>
      <c r="B18" s="48">
        <f t="shared" ref="B18:G18" si="0">SUM(B15:B17)</f>
        <v>0</v>
      </c>
      <c r="C18" s="48">
        <f t="shared" si="0"/>
        <v>0</v>
      </c>
      <c r="D18" s="48">
        <f t="shared" si="0"/>
        <v>0</v>
      </c>
      <c r="E18" s="48">
        <f t="shared" si="0"/>
        <v>0</v>
      </c>
      <c r="F18" s="48">
        <f t="shared" si="0"/>
        <v>0</v>
      </c>
      <c r="G18" s="49">
        <f t="shared" si="0"/>
        <v>0</v>
      </c>
    </row>
    <row r="19" spans="1:7" ht="20.100000000000001" customHeight="1" thickTop="1" x14ac:dyDescent="0.2">
      <c r="E19" s="34" t="s">
        <v>573</v>
      </c>
      <c r="G19" s="34" t="s">
        <v>987</v>
      </c>
    </row>
    <row r="20" spans="1:7" ht="20.100000000000001" customHeight="1" x14ac:dyDescent="0.2">
      <c r="A20" s="30" t="s">
        <v>988</v>
      </c>
    </row>
    <row r="21" spans="1:7" ht="20.100000000000001" customHeight="1" x14ac:dyDescent="0.2">
      <c r="A21" s="30" t="s">
        <v>989</v>
      </c>
    </row>
    <row r="22" spans="1:7" ht="20.100000000000001" customHeight="1" x14ac:dyDescent="0.2">
      <c r="A22" s="30"/>
    </row>
    <row r="23" spans="1:7" ht="20.100000000000001" customHeight="1" x14ac:dyDescent="0.2">
      <c r="A23" s="88" t="s">
        <v>990</v>
      </c>
    </row>
    <row r="24" spans="1:7" ht="20.100000000000001" customHeight="1" x14ac:dyDescent="0.2">
      <c r="A24" s="88" t="s">
        <v>991</v>
      </c>
    </row>
    <row r="25" spans="1:7" ht="20.100000000000001" customHeight="1" x14ac:dyDescent="0.2">
      <c r="D25" s="169" t="s">
        <v>314</v>
      </c>
    </row>
    <row r="26" spans="1:7" ht="20.100000000000001" customHeight="1" x14ac:dyDescent="0.2"/>
    <row r="27" spans="1:7" ht="20.100000000000001" customHeight="1" x14ac:dyDescent="0.2"/>
    <row r="49" spans="4:4" x14ac:dyDescent="0.2">
      <c r="D49" s="169"/>
    </row>
  </sheetData>
  <customSheetViews>
    <customSheetView guid="{75D5C009-B147-4CC5-BE74-11BB8D2E774F}" showRuler="0">
      <selection activeCell="D25" sqref="D25"/>
      <pageMargins left="0.75" right="0.75" top="1" bottom="1" header="0.5" footer="0.5"/>
      <pageSetup orientation="landscape" r:id="rId1"/>
      <headerFooter alignWithMargins="0"/>
    </customSheetView>
  </customSheetViews>
  <mergeCells count="1">
    <mergeCell ref="A5:C5"/>
  </mergeCells>
  <phoneticPr fontId="0" type="noConversion"/>
  <pageMargins left="0.75" right="0.75" top="1" bottom="1" header="0.5" footer="0.5"/>
  <pageSetup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5" zoomScaleNormal="100" workbookViewId="0">
      <selection activeCell="H3" sqref="H3"/>
    </sheetView>
  </sheetViews>
  <sheetFormatPr defaultRowHeight="12.75" x14ac:dyDescent="0.2"/>
  <cols>
    <col min="1" max="1" width="21.140625" customWidth="1"/>
    <col min="2" max="2" width="11.28515625" customWidth="1"/>
    <col min="3" max="3" width="10.7109375" customWidth="1"/>
    <col min="5" max="5" width="11" customWidth="1"/>
    <col min="6" max="6" width="10.85546875" customWidth="1"/>
    <col min="7" max="7" width="11" customWidth="1"/>
    <col min="8" max="8" width="14.140625" customWidth="1"/>
    <col min="9" max="9" width="20.42578125" customWidth="1"/>
    <col min="10" max="10" width="15" customWidth="1"/>
  </cols>
  <sheetData>
    <row r="1" spans="1:8" x14ac:dyDescent="0.2">
      <c r="H1" s="33" t="s">
        <v>992</v>
      </c>
    </row>
    <row r="2" spans="1:8" ht="13.5" thickBot="1" x14ac:dyDescent="0.25">
      <c r="B2" s="2"/>
      <c r="H2" s="33" t="s">
        <v>573</v>
      </c>
    </row>
    <row r="3" spans="1:8" ht="13.5" thickBot="1" x14ac:dyDescent="0.25">
      <c r="B3" s="2"/>
      <c r="F3" s="1" t="s">
        <v>571</v>
      </c>
      <c r="G3" s="1"/>
      <c r="H3" s="7"/>
    </row>
    <row r="4" spans="1:8" x14ac:dyDescent="0.2">
      <c r="B4" s="2"/>
      <c r="H4" s="6"/>
    </row>
    <row r="5" spans="1:8" ht="13.5" thickBot="1" x14ac:dyDescent="0.25">
      <c r="A5" s="330" t="s">
        <v>573</v>
      </c>
      <c r="B5" s="331"/>
      <c r="C5" s="331"/>
      <c r="D5" t="s">
        <v>630</v>
      </c>
    </row>
    <row r="7" spans="1:8" x14ac:dyDescent="0.2">
      <c r="E7" s="32" t="s">
        <v>993</v>
      </c>
    </row>
    <row r="8" spans="1:8" ht="13.5" thickBot="1" x14ac:dyDescent="0.25">
      <c r="F8" s="32"/>
      <c r="G8" s="32"/>
    </row>
    <row r="9" spans="1:8" ht="13.5" thickTop="1" x14ac:dyDescent="0.2">
      <c r="A9" s="39" t="s">
        <v>684</v>
      </c>
      <c r="B9" s="39" t="s">
        <v>687</v>
      </c>
      <c r="C9" s="39" t="s">
        <v>688</v>
      </c>
      <c r="D9" s="39" t="s">
        <v>689</v>
      </c>
      <c r="E9" s="39" t="s">
        <v>722</v>
      </c>
      <c r="F9" s="39" t="s">
        <v>723</v>
      </c>
      <c r="G9" s="39" t="s">
        <v>724</v>
      </c>
      <c r="H9" s="39" t="s">
        <v>779</v>
      </c>
    </row>
    <row r="10" spans="1:8" x14ac:dyDescent="0.2">
      <c r="A10" s="36"/>
      <c r="B10" s="40"/>
      <c r="C10" s="40"/>
      <c r="D10" s="40" t="s">
        <v>573</v>
      </c>
      <c r="E10" s="40"/>
      <c r="F10" s="40" t="s">
        <v>573</v>
      </c>
      <c r="G10" s="40"/>
      <c r="H10" s="40"/>
    </row>
    <row r="11" spans="1:8" x14ac:dyDescent="0.2">
      <c r="A11" s="36"/>
      <c r="B11" s="40"/>
      <c r="C11" s="40" t="s">
        <v>573</v>
      </c>
      <c r="D11" s="40" t="s">
        <v>753</v>
      </c>
      <c r="E11" s="40" t="s">
        <v>753</v>
      </c>
      <c r="F11" s="40" t="s">
        <v>753</v>
      </c>
      <c r="G11" s="40"/>
      <c r="H11" s="40" t="s">
        <v>753</v>
      </c>
    </row>
    <row r="12" spans="1:8" x14ac:dyDescent="0.2">
      <c r="A12" s="36"/>
      <c r="B12" s="40" t="s">
        <v>977</v>
      </c>
      <c r="C12" s="40" t="s">
        <v>980</v>
      </c>
      <c r="D12" s="40" t="s">
        <v>977</v>
      </c>
      <c r="E12" s="40" t="s">
        <v>982</v>
      </c>
      <c r="F12" s="40" t="s">
        <v>982</v>
      </c>
      <c r="G12" s="40"/>
      <c r="H12" s="40" t="s">
        <v>977</v>
      </c>
    </row>
    <row r="13" spans="1:8" x14ac:dyDescent="0.2">
      <c r="A13" s="37" t="s">
        <v>974</v>
      </c>
      <c r="B13" s="37" t="s">
        <v>998</v>
      </c>
      <c r="C13" s="40" t="s">
        <v>999</v>
      </c>
      <c r="D13" s="40" t="s">
        <v>998</v>
      </c>
      <c r="E13" s="40" t="s">
        <v>865</v>
      </c>
      <c r="F13" s="40" t="s">
        <v>865</v>
      </c>
      <c r="G13" s="40" t="s">
        <v>996</v>
      </c>
      <c r="H13" s="40" t="s">
        <v>1002</v>
      </c>
    </row>
    <row r="14" spans="1:8" ht="13.5" thickBot="1" x14ac:dyDescent="0.25">
      <c r="A14" s="38" t="s">
        <v>975</v>
      </c>
      <c r="B14" s="38" t="s">
        <v>741</v>
      </c>
      <c r="C14" s="38" t="s">
        <v>1000</v>
      </c>
      <c r="D14" s="38" t="s">
        <v>1001</v>
      </c>
      <c r="E14" s="38" t="s">
        <v>791</v>
      </c>
      <c r="F14" s="38" t="s">
        <v>790</v>
      </c>
      <c r="G14" s="38" t="s">
        <v>997</v>
      </c>
      <c r="H14" s="38" t="s">
        <v>1003</v>
      </c>
    </row>
    <row r="15" spans="1:8" ht="18" customHeight="1" thickTop="1" x14ac:dyDescent="0.2">
      <c r="A15" s="46" t="s">
        <v>985</v>
      </c>
      <c r="B15" s="51">
        <v>0</v>
      </c>
      <c r="C15" s="51">
        <v>0</v>
      </c>
      <c r="D15" s="51">
        <f t="shared" ref="D15:E17" si="0">SUM(B15-C15)</f>
        <v>0</v>
      </c>
      <c r="E15" s="51">
        <f t="shared" si="0"/>
        <v>0</v>
      </c>
      <c r="F15" s="43">
        <v>0</v>
      </c>
      <c r="G15" s="51">
        <v>0</v>
      </c>
      <c r="H15" s="53">
        <f>SUM(D15+E15-F15+G15)</f>
        <v>0</v>
      </c>
    </row>
    <row r="16" spans="1:8" ht="18" customHeight="1" x14ac:dyDescent="0.2">
      <c r="A16" s="82" t="s">
        <v>994</v>
      </c>
      <c r="B16" s="52">
        <v>0</v>
      </c>
      <c r="C16" s="52">
        <v>0</v>
      </c>
      <c r="D16" s="52">
        <f t="shared" si="0"/>
        <v>0</v>
      </c>
      <c r="E16" s="58">
        <f t="shared" si="0"/>
        <v>0</v>
      </c>
      <c r="F16" s="52">
        <v>0</v>
      </c>
      <c r="G16" s="52">
        <v>0</v>
      </c>
      <c r="H16" s="55">
        <f>SUM(D16+E16-F16+G16)</f>
        <v>0</v>
      </c>
    </row>
    <row r="17" spans="1:9" ht="18" customHeight="1" x14ac:dyDescent="0.2">
      <c r="A17" s="82" t="s">
        <v>986</v>
      </c>
      <c r="B17" s="52">
        <v>0</v>
      </c>
      <c r="C17" s="52">
        <v>0</v>
      </c>
      <c r="D17" s="52">
        <f t="shared" si="0"/>
        <v>0</v>
      </c>
      <c r="E17" s="58">
        <f t="shared" si="0"/>
        <v>0</v>
      </c>
      <c r="F17" s="52">
        <v>0</v>
      </c>
      <c r="G17" s="89">
        <v>0</v>
      </c>
      <c r="H17" s="55">
        <f>SUM(D17+E17-F17+G17)</f>
        <v>0</v>
      </c>
    </row>
    <row r="18" spans="1:9" ht="18" customHeight="1" thickBot="1" x14ac:dyDescent="0.25">
      <c r="A18" s="78" t="s">
        <v>804</v>
      </c>
      <c r="B18" s="48">
        <f t="shared" ref="B18:G18" si="1">SUM(B15:B17)</f>
        <v>0</v>
      </c>
      <c r="C18" s="48">
        <f t="shared" si="1"/>
        <v>0</v>
      </c>
      <c r="D18" s="48">
        <f>SUM(B18-C18)</f>
        <v>0</v>
      </c>
      <c r="E18" s="48">
        <f t="shared" si="1"/>
        <v>0</v>
      </c>
      <c r="F18" s="48">
        <f t="shared" si="1"/>
        <v>0</v>
      </c>
      <c r="G18" s="48">
        <f t="shared" si="1"/>
        <v>0</v>
      </c>
      <c r="H18" s="59">
        <f>SUM(D18+E18-F18+G18)</f>
        <v>0</v>
      </c>
    </row>
    <row r="19" spans="1:9" ht="13.5" thickTop="1" x14ac:dyDescent="0.2">
      <c r="E19" s="34" t="s">
        <v>1006</v>
      </c>
      <c r="F19" s="34" t="s">
        <v>1007</v>
      </c>
      <c r="G19" s="21" t="s">
        <v>1008</v>
      </c>
      <c r="H19" s="21" t="s">
        <v>413</v>
      </c>
    </row>
    <row r="20" spans="1:9" x14ac:dyDescent="0.2">
      <c r="A20" s="30" t="s">
        <v>1004</v>
      </c>
    </row>
    <row r="21" spans="1:9" x14ac:dyDescent="0.2">
      <c r="A21" s="30" t="s">
        <v>1005</v>
      </c>
    </row>
    <row r="22" spans="1:9" x14ac:dyDescent="0.2">
      <c r="A22" s="30"/>
    </row>
    <row r="23" spans="1:9" x14ac:dyDescent="0.2">
      <c r="A23" s="90" t="s">
        <v>741</v>
      </c>
      <c r="B23" s="4"/>
      <c r="F23" s="90" t="s">
        <v>1017</v>
      </c>
    </row>
    <row r="24" spans="1:9" x14ac:dyDescent="0.2">
      <c r="A24" s="90" t="s">
        <v>1009</v>
      </c>
      <c r="B24" s="4"/>
      <c r="D24" s="52">
        <v>0</v>
      </c>
      <c r="F24" s="31" t="s">
        <v>1018</v>
      </c>
      <c r="G24" s="4"/>
      <c r="H24" s="4"/>
    </row>
    <row r="25" spans="1:9" x14ac:dyDescent="0.2">
      <c r="A25" s="90" t="s">
        <v>1010</v>
      </c>
      <c r="B25" s="4"/>
      <c r="C25" s="19" t="s">
        <v>805</v>
      </c>
      <c r="D25" s="52">
        <v>0</v>
      </c>
      <c r="F25" s="31" t="s">
        <v>1019</v>
      </c>
      <c r="G25" s="4"/>
      <c r="H25" s="4"/>
      <c r="I25" s="52">
        <v>0</v>
      </c>
    </row>
    <row r="26" spans="1:9" x14ac:dyDescent="0.2">
      <c r="A26" s="90" t="s">
        <v>1011</v>
      </c>
      <c r="B26" s="4"/>
      <c r="C26" s="19" t="s">
        <v>1016</v>
      </c>
      <c r="D26" s="52">
        <v>0</v>
      </c>
      <c r="F26" s="31" t="s">
        <v>1020</v>
      </c>
      <c r="G26" s="4"/>
      <c r="H26" s="4"/>
    </row>
    <row r="27" spans="1:9" x14ac:dyDescent="0.2">
      <c r="A27" s="4"/>
      <c r="B27" s="4"/>
      <c r="F27" s="31" t="s">
        <v>1021</v>
      </c>
      <c r="G27" s="4"/>
      <c r="H27" s="91" t="s">
        <v>805</v>
      </c>
      <c r="I27" s="52">
        <v>0</v>
      </c>
    </row>
    <row r="28" spans="1:9" x14ac:dyDescent="0.2">
      <c r="A28" s="90" t="s">
        <v>1012</v>
      </c>
      <c r="B28" s="4"/>
      <c r="C28" s="19" t="s">
        <v>1016</v>
      </c>
      <c r="D28" s="52">
        <v>0</v>
      </c>
      <c r="F28" s="31" t="s">
        <v>1025</v>
      </c>
      <c r="G28" s="4"/>
      <c r="H28" s="4"/>
    </row>
    <row r="29" spans="1:9" x14ac:dyDescent="0.2">
      <c r="A29" s="90" t="s">
        <v>1013</v>
      </c>
      <c r="B29" s="4"/>
      <c r="C29" s="19" t="s">
        <v>805</v>
      </c>
      <c r="D29" s="52">
        <v>0</v>
      </c>
      <c r="F29" s="31" t="s">
        <v>1026</v>
      </c>
      <c r="G29" s="4"/>
      <c r="H29" s="91" t="s">
        <v>805</v>
      </c>
      <c r="I29" s="52">
        <v>0</v>
      </c>
    </row>
    <row r="30" spans="1:9" x14ac:dyDescent="0.2">
      <c r="A30" s="90" t="s">
        <v>1014</v>
      </c>
      <c r="B30" s="4"/>
      <c r="D30" s="52">
        <f>SUM(D24+D25-D26-D28+D29)</f>
        <v>0</v>
      </c>
      <c r="F30" s="31" t="s">
        <v>1022</v>
      </c>
      <c r="G30" s="4"/>
      <c r="H30" s="4"/>
    </row>
    <row r="31" spans="1:9" x14ac:dyDescent="0.2">
      <c r="D31" s="61"/>
      <c r="F31" s="31" t="s">
        <v>1023</v>
      </c>
      <c r="G31" s="4"/>
      <c r="H31" s="91" t="s">
        <v>1016</v>
      </c>
      <c r="I31" s="52">
        <v>0</v>
      </c>
    </row>
    <row r="32" spans="1:9" x14ac:dyDescent="0.2">
      <c r="A32" s="88" t="s">
        <v>1015</v>
      </c>
      <c r="F32" s="31" t="s">
        <v>1024</v>
      </c>
      <c r="G32" s="4"/>
      <c r="I32" s="52">
        <f>SUM(I25+I27+I29-I31)</f>
        <v>0</v>
      </c>
    </row>
    <row r="34" spans="5:5" x14ac:dyDescent="0.2">
      <c r="E34" s="169" t="s">
        <v>315</v>
      </c>
    </row>
  </sheetData>
  <customSheetViews>
    <customSheetView guid="{75D5C009-B147-4CC5-BE74-11BB8D2E774F}" showRuler="0">
      <selection activeCell="I33" sqref="I33"/>
      <pageMargins left="0.53" right="0.33" top="1" bottom="1" header="0.5" footer="0.5"/>
      <pageSetup orientation="landscape" r:id="rId1"/>
      <headerFooter alignWithMargins="0"/>
    </customSheetView>
  </customSheetViews>
  <mergeCells count="1">
    <mergeCell ref="A5:C5"/>
  </mergeCells>
  <phoneticPr fontId="0" type="noConversion"/>
  <pageMargins left="0.53" right="0.33" top="1" bottom="1" header="0.5" footer="0.5"/>
  <pageSetup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A34" sqref="A34"/>
    </sheetView>
  </sheetViews>
  <sheetFormatPr defaultRowHeight="12.75" x14ac:dyDescent="0.2"/>
  <cols>
    <col min="6" max="6" width="13.85546875" customWidth="1"/>
    <col min="7" max="7" width="34.140625" customWidth="1"/>
  </cols>
  <sheetData>
    <row r="1" spans="1:7" x14ac:dyDescent="0.2">
      <c r="E1" s="32" t="s">
        <v>958</v>
      </c>
    </row>
    <row r="3" spans="1:7" x14ac:dyDescent="0.2">
      <c r="A3" s="8" t="s">
        <v>959</v>
      </c>
    </row>
    <row r="5" spans="1:7" ht="13.5" thickBot="1" x14ac:dyDescent="0.25">
      <c r="A5" t="s">
        <v>889</v>
      </c>
      <c r="D5" s="240"/>
      <c r="E5" s="240"/>
      <c r="F5" s="240"/>
      <c r="G5" s="1" t="s">
        <v>960</v>
      </c>
    </row>
    <row r="7" spans="1:7" ht="13.5" thickBot="1" x14ac:dyDescent="0.25">
      <c r="A7" t="s">
        <v>890</v>
      </c>
      <c r="D7" s="240"/>
      <c r="E7" s="240"/>
      <c r="F7" s="240"/>
      <c r="G7" s="1" t="s">
        <v>697</v>
      </c>
    </row>
    <row r="9" spans="1:7" ht="13.5" thickBot="1" x14ac:dyDescent="0.25">
      <c r="A9" t="s">
        <v>891</v>
      </c>
      <c r="D9" s="240"/>
      <c r="E9" s="240"/>
      <c r="F9" s="240"/>
      <c r="G9" s="1" t="s">
        <v>961</v>
      </c>
    </row>
    <row r="11" spans="1:7" ht="13.5" thickBot="1" x14ac:dyDescent="0.25">
      <c r="A11" t="s">
        <v>892</v>
      </c>
      <c r="D11" s="240"/>
      <c r="E11" s="240"/>
      <c r="F11" s="240"/>
      <c r="G11" s="1" t="s">
        <v>701</v>
      </c>
    </row>
    <row r="13" spans="1:7" ht="13.5" thickBot="1" x14ac:dyDescent="0.25">
      <c r="A13" t="s">
        <v>893</v>
      </c>
      <c r="D13" s="240"/>
      <c r="E13" s="240"/>
      <c r="F13" s="240"/>
      <c r="G13" s="1" t="s">
        <v>838</v>
      </c>
    </row>
    <row r="15" spans="1:7" ht="13.5" thickBot="1" x14ac:dyDescent="0.25">
      <c r="A15" t="s">
        <v>894</v>
      </c>
      <c r="D15" s="240"/>
      <c r="E15" s="240"/>
      <c r="F15" s="240"/>
      <c r="G15" s="1" t="s">
        <v>962</v>
      </c>
    </row>
    <row r="17" spans="1:7" x14ac:dyDescent="0.2">
      <c r="A17" s="8" t="s">
        <v>963</v>
      </c>
    </row>
    <row r="19" spans="1:7" ht="13.5" thickBot="1" x14ac:dyDescent="0.25">
      <c r="A19" t="s">
        <v>895</v>
      </c>
      <c r="D19" s="240"/>
      <c r="E19" s="240"/>
      <c r="F19" s="240"/>
      <c r="G19" s="1" t="s">
        <v>879</v>
      </c>
    </row>
    <row r="21" spans="1:7" ht="13.5" thickBot="1" x14ac:dyDescent="0.25">
      <c r="A21" t="s">
        <v>896</v>
      </c>
      <c r="D21" s="240"/>
      <c r="E21" s="240"/>
      <c r="F21" s="240"/>
      <c r="G21" s="1" t="s">
        <v>964</v>
      </c>
    </row>
    <row r="23" spans="1:7" ht="13.5" thickBot="1" x14ac:dyDescent="0.25">
      <c r="A23" t="s">
        <v>897</v>
      </c>
      <c r="D23" s="240"/>
      <c r="E23" s="240"/>
      <c r="F23" s="240"/>
      <c r="G23" s="1" t="s">
        <v>965</v>
      </c>
    </row>
    <row r="25" spans="1:7" ht="13.5" thickBot="1" x14ac:dyDescent="0.25">
      <c r="A25" t="s">
        <v>898</v>
      </c>
      <c r="D25" s="240"/>
      <c r="E25" s="240"/>
      <c r="F25" s="240"/>
      <c r="G25" s="1" t="s">
        <v>1028</v>
      </c>
    </row>
    <row r="27" spans="1:7" ht="13.5" thickBot="1" x14ac:dyDescent="0.25">
      <c r="A27" t="s">
        <v>899</v>
      </c>
      <c r="D27" s="240"/>
      <c r="E27" s="240"/>
      <c r="F27" s="240"/>
      <c r="G27" s="1" t="s">
        <v>966</v>
      </c>
    </row>
    <row r="29" spans="1:7" ht="13.5" thickBot="1" x14ac:dyDescent="0.25">
      <c r="A29" t="s">
        <v>900</v>
      </c>
      <c r="D29" s="240"/>
      <c r="E29" s="240"/>
      <c r="F29" s="240"/>
      <c r="G29" s="1" t="s">
        <v>50</v>
      </c>
    </row>
    <row r="31" spans="1:7" ht="13.5" thickBot="1" x14ac:dyDescent="0.25">
      <c r="A31" t="s">
        <v>901</v>
      </c>
      <c r="D31" s="240"/>
      <c r="E31" s="240"/>
      <c r="F31" s="240"/>
      <c r="G31" s="1" t="s">
        <v>902</v>
      </c>
    </row>
    <row r="33" spans="1:7" ht="13.5" thickBot="1" x14ac:dyDescent="0.25">
      <c r="A33" t="s">
        <v>903</v>
      </c>
      <c r="D33" s="240"/>
      <c r="E33" s="240"/>
      <c r="F33" s="240"/>
      <c r="G33" s="1" t="s">
        <v>904</v>
      </c>
    </row>
  </sheetData>
  <customSheetViews>
    <customSheetView guid="{75D5C009-B147-4CC5-BE74-11BB8D2E774F}" showRuler="0" topLeftCell="A4">
      <selection activeCell="A5" sqref="A5"/>
      <pageMargins left="0.75" right="0.38" top="1" bottom="1" header="0.5" footer="0.5"/>
      <pageSetup orientation="portrait" r:id="rId1"/>
      <headerFooter alignWithMargins="0"/>
    </customSheetView>
  </customSheetViews>
  <phoneticPr fontId="0" type="noConversion"/>
  <pageMargins left="0.75" right="0.38" top="1" bottom="1" header="0.5" footer="0.5"/>
  <pageSetup orientation="portrait" horizontalDpi="300" verticalDpi="300"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L3" sqref="L3"/>
    </sheetView>
  </sheetViews>
  <sheetFormatPr defaultRowHeight="12.75" x14ac:dyDescent="0.2"/>
  <cols>
    <col min="1" max="1" width="12.28515625" customWidth="1"/>
    <col min="3" max="3" width="10.85546875" customWidth="1"/>
    <col min="4" max="4" width="11" customWidth="1"/>
    <col min="5" max="5" width="11.140625" customWidth="1"/>
    <col min="6" max="6" width="11" customWidth="1"/>
    <col min="8" max="8" width="10.42578125" customWidth="1"/>
    <col min="9" max="9" width="10.140625" customWidth="1"/>
    <col min="10" max="10" width="11.42578125" customWidth="1"/>
    <col min="11" max="11" width="10" customWidth="1"/>
    <col min="12" max="12" width="11.85546875" customWidth="1"/>
  </cols>
  <sheetData>
    <row r="1" spans="1:12" x14ac:dyDescent="0.2">
      <c r="L1" s="33" t="s">
        <v>1027</v>
      </c>
    </row>
    <row r="2" spans="1:12" ht="13.5" thickBot="1" x14ac:dyDescent="0.25">
      <c r="B2" s="2"/>
      <c r="L2" s="33" t="s">
        <v>573</v>
      </c>
    </row>
    <row r="3" spans="1:12" ht="13.5" thickBot="1" x14ac:dyDescent="0.25">
      <c r="B3" s="2"/>
      <c r="G3" s="1"/>
      <c r="H3" s="1"/>
      <c r="I3" s="1"/>
      <c r="J3" s="1"/>
      <c r="K3" s="1" t="s">
        <v>571</v>
      </c>
      <c r="L3" s="7"/>
    </row>
    <row r="4" spans="1:12" x14ac:dyDescent="0.2">
      <c r="B4" s="2"/>
      <c r="L4" s="6"/>
    </row>
    <row r="5" spans="1:12" ht="13.5" thickBot="1" x14ac:dyDescent="0.25">
      <c r="A5" s="330" t="s">
        <v>573</v>
      </c>
      <c r="B5" s="331"/>
      <c r="C5" s="331"/>
      <c r="D5" t="s">
        <v>630</v>
      </c>
    </row>
    <row r="7" spans="1:12" x14ac:dyDescent="0.2">
      <c r="D7" t="s">
        <v>573</v>
      </c>
      <c r="E7" s="32" t="s">
        <v>573</v>
      </c>
      <c r="G7" s="8" t="s">
        <v>1028</v>
      </c>
      <c r="H7" s="8"/>
    </row>
    <row r="8" spans="1:12" ht="13.5" thickBot="1" x14ac:dyDescent="0.25">
      <c r="F8" s="32"/>
      <c r="G8" s="32"/>
      <c r="H8" s="32"/>
      <c r="I8" s="32"/>
      <c r="J8" s="32"/>
      <c r="K8" s="32"/>
    </row>
    <row r="9" spans="1:12" ht="13.5" thickTop="1" x14ac:dyDescent="0.2">
      <c r="A9" s="39" t="s">
        <v>684</v>
      </c>
      <c r="B9" s="39" t="s">
        <v>687</v>
      </c>
      <c r="C9" s="39" t="s">
        <v>688</v>
      </c>
      <c r="D9" s="39" t="s">
        <v>689</v>
      </c>
      <c r="E9" s="39" t="s">
        <v>722</v>
      </c>
      <c r="F9" s="39" t="s">
        <v>723</v>
      </c>
      <c r="G9" s="39" t="s">
        <v>724</v>
      </c>
      <c r="H9" s="39" t="s">
        <v>779</v>
      </c>
      <c r="I9" s="39" t="s">
        <v>782</v>
      </c>
      <c r="J9" s="39" t="s">
        <v>783</v>
      </c>
      <c r="K9" s="39" t="s">
        <v>794</v>
      </c>
      <c r="L9" s="39" t="s">
        <v>792</v>
      </c>
    </row>
    <row r="10" spans="1:12" x14ac:dyDescent="0.2">
      <c r="A10" s="36"/>
      <c r="B10" s="40"/>
      <c r="C10" s="40"/>
      <c r="D10" s="40" t="s">
        <v>573</v>
      </c>
      <c r="E10" s="40"/>
      <c r="F10" s="40" t="s">
        <v>573</v>
      </c>
      <c r="G10" s="40"/>
      <c r="H10" s="40"/>
      <c r="I10" s="40"/>
      <c r="J10" s="40"/>
      <c r="K10" s="40"/>
      <c r="L10" s="40"/>
    </row>
    <row r="11" spans="1:12" x14ac:dyDescent="0.2">
      <c r="A11" s="36"/>
      <c r="B11" s="40"/>
      <c r="C11" s="40" t="s">
        <v>573</v>
      </c>
      <c r="D11" s="40" t="s">
        <v>573</v>
      </c>
      <c r="E11" s="40" t="s">
        <v>980</v>
      </c>
      <c r="F11" s="40" t="s">
        <v>980</v>
      </c>
      <c r="G11" s="40" t="s">
        <v>734</v>
      </c>
      <c r="H11" s="40" t="s">
        <v>1041</v>
      </c>
      <c r="I11" s="40" t="s">
        <v>1045</v>
      </c>
      <c r="J11" s="40" t="s">
        <v>980</v>
      </c>
      <c r="K11" s="40" t="s">
        <v>980</v>
      </c>
      <c r="L11" s="40" t="s">
        <v>753</v>
      </c>
    </row>
    <row r="12" spans="1:12" x14ac:dyDescent="0.2">
      <c r="A12" s="36"/>
      <c r="B12" s="40" t="s">
        <v>573</v>
      </c>
      <c r="C12" s="40" t="s">
        <v>1031</v>
      </c>
      <c r="D12" s="40" t="s">
        <v>573</v>
      </c>
      <c r="E12" s="40" t="s">
        <v>1034</v>
      </c>
      <c r="F12" s="40" t="s">
        <v>1034</v>
      </c>
      <c r="G12" s="40" t="s">
        <v>1038</v>
      </c>
      <c r="H12" s="40" t="s">
        <v>1038</v>
      </c>
      <c r="I12" s="40" t="s">
        <v>1038</v>
      </c>
      <c r="J12" s="40" t="s">
        <v>1047</v>
      </c>
      <c r="K12" s="40" t="s">
        <v>1047</v>
      </c>
      <c r="L12" s="40" t="s">
        <v>1038</v>
      </c>
    </row>
    <row r="13" spans="1:12" x14ac:dyDescent="0.2">
      <c r="A13" s="37" t="s">
        <v>974</v>
      </c>
      <c r="B13" s="37" t="s">
        <v>1029</v>
      </c>
      <c r="C13" s="40" t="s">
        <v>1032</v>
      </c>
      <c r="D13" s="40" t="s">
        <v>980</v>
      </c>
      <c r="E13" s="40" t="s">
        <v>1035</v>
      </c>
      <c r="F13" s="40" t="s">
        <v>1035</v>
      </c>
      <c r="G13" s="40" t="s">
        <v>1039</v>
      </c>
      <c r="H13" s="40" t="s">
        <v>1044</v>
      </c>
      <c r="I13" s="40" t="s">
        <v>1042</v>
      </c>
      <c r="J13" s="40" t="s">
        <v>1048</v>
      </c>
      <c r="K13" s="40" t="s">
        <v>1048</v>
      </c>
      <c r="L13" s="40" t="s">
        <v>873</v>
      </c>
    </row>
    <row r="14" spans="1:12" ht="13.5" thickBot="1" x14ac:dyDescent="0.25">
      <c r="A14" s="38" t="s">
        <v>975</v>
      </c>
      <c r="B14" s="38" t="s">
        <v>1030</v>
      </c>
      <c r="C14" s="38" t="s">
        <v>829</v>
      </c>
      <c r="D14" s="38" t="s">
        <v>1033</v>
      </c>
      <c r="E14" s="38" t="s">
        <v>1036</v>
      </c>
      <c r="F14" s="38" t="s">
        <v>1037</v>
      </c>
      <c r="G14" s="38" t="s">
        <v>1040</v>
      </c>
      <c r="H14" s="38" t="s">
        <v>1043</v>
      </c>
      <c r="I14" s="38" t="s">
        <v>1046</v>
      </c>
      <c r="J14" s="38" t="s">
        <v>1036</v>
      </c>
      <c r="K14" s="38" t="s">
        <v>1037</v>
      </c>
      <c r="L14" s="38" t="s">
        <v>1049</v>
      </c>
    </row>
    <row r="15" spans="1:12" ht="18" customHeight="1" thickTop="1" x14ac:dyDescent="0.2">
      <c r="A15" s="92" t="s">
        <v>985</v>
      </c>
      <c r="B15" s="51">
        <v>0</v>
      </c>
      <c r="C15" s="51">
        <v>0</v>
      </c>
      <c r="D15" s="43">
        <v>0</v>
      </c>
      <c r="E15" s="43">
        <v>0</v>
      </c>
      <c r="F15" s="43">
        <v>0</v>
      </c>
      <c r="G15" s="43">
        <f>SUM(B15-C15-D15-E15+F15)</f>
        <v>0</v>
      </c>
      <c r="H15" s="43">
        <v>0</v>
      </c>
      <c r="I15" s="43">
        <v>0</v>
      </c>
      <c r="J15" s="43">
        <v>0</v>
      </c>
      <c r="K15" s="51">
        <v>0</v>
      </c>
      <c r="L15" s="53">
        <f>SUM(G15+H15-I15-J15+K15)</f>
        <v>0</v>
      </c>
    </row>
    <row r="16" spans="1:12" ht="18" customHeight="1" x14ac:dyDescent="0.2">
      <c r="A16" s="82" t="s">
        <v>1050</v>
      </c>
      <c r="B16" s="52">
        <v>0</v>
      </c>
      <c r="C16" s="52">
        <v>0</v>
      </c>
      <c r="D16" s="52">
        <v>0</v>
      </c>
      <c r="E16" s="52">
        <v>0</v>
      </c>
      <c r="F16" s="52">
        <v>0</v>
      </c>
      <c r="G16" s="52">
        <f>SUM(B16-C16-D16-E16+F16)</f>
        <v>0</v>
      </c>
      <c r="H16" s="52">
        <v>0</v>
      </c>
      <c r="I16" s="52">
        <v>0</v>
      </c>
      <c r="J16" s="52">
        <v>0</v>
      </c>
      <c r="K16" s="52">
        <v>0</v>
      </c>
      <c r="L16" s="55">
        <f>SUM(G16+H16-I16-J16+K16)</f>
        <v>0</v>
      </c>
    </row>
    <row r="17" spans="1:12" ht="18" customHeight="1" x14ac:dyDescent="0.2">
      <c r="A17" s="82" t="s">
        <v>986</v>
      </c>
      <c r="B17" s="52">
        <v>0</v>
      </c>
      <c r="C17" s="52">
        <v>0</v>
      </c>
      <c r="D17" s="52">
        <v>0</v>
      </c>
      <c r="E17" s="52">
        <v>0</v>
      </c>
      <c r="F17" s="52">
        <v>0</v>
      </c>
      <c r="G17" s="52">
        <f>SUM(B17-C17-D17-E17+F17)</f>
        <v>0</v>
      </c>
      <c r="H17" s="52">
        <v>0</v>
      </c>
      <c r="I17" s="52">
        <v>0</v>
      </c>
      <c r="J17" s="52">
        <v>0</v>
      </c>
      <c r="K17" s="89">
        <v>0</v>
      </c>
      <c r="L17" s="55">
        <f>SUM(G17+H17-I17-J17+K17)</f>
        <v>0</v>
      </c>
    </row>
    <row r="18" spans="1:12" ht="18" customHeight="1" thickBot="1" x14ac:dyDescent="0.25">
      <c r="A18" s="78" t="s">
        <v>804</v>
      </c>
      <c r="B18" s="48">
        <f>SUM(B15:B17)</f>
        <v>0</v>
      </c>
      <c r="C18" s="48">
        <f>SUM(C15:C17)</f>
        <v>0</v>
      </c>
      <c r="D18" s="48">
        <f>SUM(D15:D17)</f>
        <v>0</v>
      </c>
      <c r="E18" s="48">
        <f>SUM(E15:E17)</f>
        <v>0</v>
      </c>
      <c r="F18" s="48">
        <f>SUM(F15:F17)</f>
        <v>0</v>
      </c>
      <c r="G18" s="48">
        <f>SUM(B18-C18-D18-E18+F18)</f>
        <v>0</v>
      </c>
      <c r="H18" s="48">
        <f>SUM(H15:H17)</f>
        <v>0</v>
      </c>
      <c r="I18" s="48">
        <f>SUM(I15:I17)</f>
        <v>0</v>
      </c>
      <c r="J18" s="48">
        <f>SUM(J15:J17)</f>
        <v>0</v>
      </c>
      <c r="K18" s="48">
        <f>SUM(K15:K17)</f>
        <v>0</v>
      </c>
      <c r="L18" s="59">
        <f>SUM(G18+H18-I18-J18+K18)</f>
        <v>0</v>
      </c>
    </row>
    <row r="19" spans="1:12" ht="13.5" thickTop="1" x14ac:dyDescent="0.2">
      <c r="B19" s="34" t="s">
        <v>19</v>
      </c>
      <c r="C19" s="34" t="s">
        <v>20</v>
      </c>
      <c r="E19" s="34" t="s">
        <v>573</v>
      </c>
      <c r="F19" s="34" t="s">
        <v>573</v>
      </c>
      <c r="G19" s="34"/>
      <c r="H19" s="21" t="s">
        <v>741</v>
      </c>
      <c r="I19" s="21" t="s">
        <v>21</v>
      </c>
      <c r="J19" s="21" t="s">
        <v>22</v>
      </c>
      <c r="K19" s="21" t="s">
        <v>23</v>
      </c>
      <c r="L19" s="21" t="s">
        <v>414</v>
      </c>
    </row>
    <row r="21" spans="1:12" x14ac:dyDescent="0.2">
      <c r="A21" s="34" t="s">
        <v>24</v>
      </c>
      <c r="B21" s="34"/>
      <c r="C21" s="34"/>
    </row>
    <row r="22" spans="1:12" x14ac:dyDescent="0.2">
      <c r="A22" s="34" t="s">
        <v>25</v>
      </c>
      <c r="B22" s="34"/>
      <c r="C22" s="34"/>
      <c r="D22" s="34"/>
      <c r="E22" s="34"/>
    </row>
    <row r="23" spans="1:12" x14ac:dyDescent="0.2">
      <c r="A23" s="34" t="s">
        <v>26</v>
      </c>
      <c r="B23" s="34"/>
      <c r="C23" s="34"/>
      <c r="D23" s="34"/>
    </row>
    <row r="24" spans="1:12" x14ac:dyDescent="0.2">
      <c r="A24" s="34" t="s">
        <v>27</v>
      </c>
    </row>
    <row r="25" spans="1:12" x14ac:dyDescent="0.2">
      <c r="A25" s="34" t="s">
        <v>28</v>
      </c>
    </row>
    <row r="34" spans="6:6" x14ac:dyDescent="0.2">
      <c r="F34" s="169" t="s">
        <v>316</v>
      </c>
    </row>
  </sheetData>
  <customSheetViews>
    <customSheetView guid="{75D5C009-B147-4CC5-BE74-11BB8D2E774F}" showRuler="0" topLeftCell="C7">
      <selection activeCell="L16" sqref="L16"/>
      <pageMargins left="0.26" right="0.41" top="1" bottom="1" header="0.5" footer="0.5"/>
      <pageSetup orientation="landscape" r:id="rId1"/>
      <headerFooter alignWithMargins="0"/>
    </customSheetView>
  </customSheetViews>
  <mergeCells count="1">
    <mergeCell ref="A5:C5"/>
  </mergeCells>
  <phoneticPr fontId="0" type="noConversion"/>
  <pageMargins left="0.26" right="0.41" top="1" bottom="1" header="0.5" footer="0.5"/>
  <pageSetup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K3" sqref="K3"/>
    </sheetView>
  </sheetViews>
  <sheetFormatPr defaultRowHeight="12.75" x14ac:dyDescent="0.2"/>
  <cols>
    <col min="1" max="1" width="14.42578125" customWidth="1"/>
    <col min="3" max="3" width="10.28515625" customWidth="1"/>
    <col min="4" max="5" width="10" customWidth="1"/>
    <col min="9" max="9" width="10" customWidth="1"/>
    <col min="10" max="10" width="9.7109375" customWidth="1"/>
    <col min="11" max="11" width="12.28515625" customWidth="1"/>
  </cols>
  <sheetData>
    <row r="1" spans="1:11" x14ac:dyDescent="0.2">
      <c r="K1" s="33" t="s">
        <v>29</v>
      </c>
    </row>
    <row r="2" spans="1:11" ht="13.5" thickBot="1" x14ac:dyDescent="0.25">
      <c r="B2" s="2"/>
      <c r="K2" s="33" t="s">
        <v>573</v>
      </c>
    </row>
    <row r="3" spans="1:11" ht="13.5" thickBot="1" x14ac:dyDescent="0.25">
      <c r="B3" s="2"/>
      <c r="G3" s="1"/>
      <c r="H3" s="1"/>
      <c r="I3" s="1"/>
      <c r="J3" s="1" t="s">
        <v>571</v>
      </c>
      <c r="K3" s="7"/>
    </row>
    <row r="4" spans="1:11" x14ac:dyDescent="0.2">
      <c r="B4" s="2"/>
      <c r="K4" s="6"/>
    </row>
    <row r="5" spans="1:11" ht="13.5" thickBot="1" x14ac:dyDescent="0.25">
      <c r="A5" s="330" t="s">
        <v>573</v>
      </c>
      <c r="B5" s="331"/>
      <c r="C5" s="331"/>
      <c r="D5" t="s">
        <v>630</v>
      </c>
    </row>
    <row r="7" spans="1:11" x14ac:dyDescent="0.2">
      <c r="D7" t="s">
        <v>573</v>
      </c>
      <c r="E7" s="32" t="s">
        <v>573</v>
      </c>
      <c r="F7" s="8" t="s">
        <v>30</v>
      </c>
      <c r="G7" s="8"/>
      <c r="H7" s="8"/>
    </row>
    <row r="8" spans="1:11" ht="13.5" thickBot="1" x14ac:dyDescent="0.25">
      <c r="F8" s="32"/>
      <c r="G8" s="32"/>
      <c r="H8" s="32"/>
      <c r="I8" s="32"/>
      <c r="J8" s="32"/>
    </row>
    <row r="9" spans="1:11" ht="13.5" thickTop="1" x14ac:dyDescent="0.2">
      <c r="A9" s="39" t="s">
        <v>684</v>
      </c>
      <c r="B9" s="39" t="s">
        <v>687</v>
      </c>
      <c r="C9" s="39" t="s">
        <v>688</v>
      </c>
      <c r="D9" s="39" t="s">
        <v>689</v>
      </c>
      <c r="E9" s="39" t="s">
        <v>722</v>
      </c>
      <c r="F9" s="39" t="s">
        <v>723</v>
      </c>
      <c r="G9" s="39" t="s">
        <v>724</v>
      </c>
      <c r="H9" s="39" t="s">
        <v>779</v>
      </c>
      <c r="I9" s="39" t="s">
        <v>782</v>
      </c>
      <c r="J9" s="39" t="s">
        <v>783</v>
      </c>
      <c r="K9" s="39" t="s">
        <v>794</v>
      </c>
    </row>
    <row r="10" spans="1:11" x14ac:dyDescent="0.2">
      <c r="A10" s="36"/>
      <c r="B10" s="40"/>
      <c r="C10" s="40"/>
      <c r="D10" s="40" t="s">
        <v>573</v>
      </c>
      <c r="E10" s="40"/>
      <c r="F10" s="40" t="s">
        <v>573</v>
      </c>
      <c r="G10" s="40"/>
      <c r="H10" s="40"/>
      <c r="I10" s="40"/>
      <c r="J10" s="40"/>
      <c r="K10" s="40"/>
    </row>
    <row r="11" spans="1:11" x14ac:dyDescent="0.2">
      <c r="A11" s="36"/>
      <c r="B11" s="40"/>
      <c r="C11" s="40" t="s">
        <v>573</v>
      </c>
      <c r="D11" s="40" t="s">
        <v>980</v>
      </c>
      <c r="E11" s="40" t="s">
        <v>980</v>
      </c>
      <c r="F11" s="40" t="s">
        <v>753</v>
      </c>
      <c r="G11" s="40" t="s">
        <v>573</v>
      </c>
      <c r="H11" s="40" t="s">
        <v>573</v>
      </c>
      <c r="I11" s="40" t="s">
        <v>980</v>
      </c>
      <c r="J11" s="40" t="s">
        <v>980</v>
      </c>
      <c r="K11" s="40" t="s">
        <v>753</v>
      </c>
    </row>
    <row r="12" spans="1:11" x14ac:dyDescent="0.2">
      <c r="A12" s="36"/>
      <c r="B12" s="40" t="s">
        <v>573</v>
      </c>
      <c r="C12" s="40" t="s">
        <v>573</v>
      </c>
      <c r="D12" s="40" t="s">
        <v>1047</v>
      </c>
      <c r="E12" s="40" t="s">
        <v>1047</v>
      </c>
      <c r="F12" s="40" t="s">
        <v>31</v>
      </c>
      <c r="G12" s="40" t="s">
        <v>37</v>
      </c>
      <c r="H12" s="40" t="s">
        <v>37</v>
      </c>
      <c r="I12" s="40" t="s">
        <v>1047</v>
      </c>
      <c r="J12" s="40" t="s">
        <v>1047</v>
      </c>
      <c r="K12" s="40" t="s">
        <v>31</v>
      </c>
    </row>
    <row r="13" spans="1:11" x14ac:dyDescent="0.2">
      <c r="A13" s="37" t="s">
        <v>974</v>
      </c>
      <c r="B13" s="37" t="s">
        <v>31</v>
      </c>
      <c r="C13" s="40" t="s">
        <v>980</v>
      </c>
      <c r="D13" s="40" t="s">
        <v>33</v>
      </c>
      <c r="E13" s="40" t="s">
        <v>1035</v>
      </c>
      <c r="F13" s="40" t="s">
        <v>1039</v>
      </c>
      <c r="G13" s="40" t="s">
        <v>657</v>
      </c>
      <c r="H13" s="40" t="s">
        <v>39</v>
      </c>
      <c r="I13" s="40" t="s">
        <v>1048</v>
      </c>
      <c r="J13" s="40" t="s">
        <v>1048</v>
      </c>
      <c r="K13" s="40" t="s">
        <v>873</v>
      </c>
    </row>
    <row r="14" spans="1:11" ht="13.5" thickBot="1" x14ac:dyDescent="0.25">
      <c r="A14" s="38" t="s">
        <v>975</v>
      </c>
      <c r="B14" s="38" t="s">
        <v>32</v>
      </c>
      <c r="C14" s="38" t="s">
        <v>1033</v>
      </c>
      <c r="D14" s="38" t="s">
        <v>34</v>
      </c>
      <c r="E14" s="38" t="s">
        <v>35</v>
      </c>
      <c r="F14" s="38" t="s">
        <v>36</v>
      </c>
      <c r="G14" s="38" t="s">
        <v>38</v>
      </c>
      <c r="H14" s="38" t="s">
        <v>38</v>
      </c>
      <c r="I14" s="38" t="s">
        <v>34</v>
      </c>
      <c r="J14" s="38" t="s">
        <v>35</v>
      </c>
      <c r="K14" s="38" t="s">
        <v>40</v>
      </c>
    </row>
    <row r="15" spans="1:11" ht="18" customHeight="1" thickTop="1" x14ac:dyDescent="0.2">
      <c r="A15" s="92" t="s">
        <v>985</v>
      </c>
      <c r="B15" s="51">
        <v>0</v>
      </c>
      <c r="C15" s="51">
        <v>0</v>
      </c>
      <c r="D15" s="43">
        <v>0</v>
      </c>
      <c r="E15" s="51">
        <v>0</v>
      </c>
      <c r="F15" s="51">
        <f>SUM(B15-C15-D15+E15)</f>
        <v>0</v>
      </c>
      <c r="G15" s="43">
        <v>0</v>
      </c>
      <c r="H15" s="43">
        <v>0</v>
      </c>
      <c r="I15" s="43">
        <v>0</v>
      </c>
      <c r="J15" s="51">
        <v>0</v>
      </c>
      <c r="K15" s="54">
        <f>SUM(F15+G15-H15-I15+J15)</f>
        <v>0</v>
      </c>
    </row>
    <row r="16" spans="1:11" ht="18" customHeight="1" x14ac:dyDescent="0.2">
      <c r="A16" s="82" t="s">
        <v>1050</v>
      </c>
      <c r="B16" s="52">
        <v>0</v>
      </c>
      <c r="C16" s="52">
        <v>0</v>
      </c>
      <c r="D16" s="52">
        <v>0</v>
      </c>
      <c r="E16" s="58">
        <v>0</v>
      </c>
      <c r="F16" s="52">
        <f>SUM(B16-C16-D16+E16)</f>
        <v>0</v>
      </c>
      <c r="G16" s="52">
        <v>0</v>
      </c>
      <c r="H16" s="52">
        <v>0</v>
      </c>
      <c r="I16" s="52">
        <v>0</v>
      </c>
      <c r="J16" s="52">
        <v>0</v>
      </c>
      <c r="K16" s="219">
        <f>SUM(F16+G16-H16-I16+J16)</f>
        <v>0</v>
      </c>
    </row>
    <row r="17" spans="1:11" ht="18" customHeight="1" x14ac:dyDescent="0.2">
      <c r="A17" s="82" t="s">
        <v>986</v>
      </c>
      <c r="B17" s="52">
        <v>0</v>
      </c>
      <c r="C17" s="52">
        <v>0</v>
      </c>
      <c r="D17" s="52">
        <v>0</v>
      </c>
      <c r="E17" s="58">
        <v>0</v>
      </c>
      <c r="F17" s="52">
        <f>SUM(B17-C17-D17+E17)</f>
        <v>0</v>
      </c>
      <c r="G17" s="52">
        <v>0</v>
      </c>
      <c r="H17" s="52">
        <v>0</v>
      </c>
      <c r="I17" s="52">
        <v>0</v>
      </c>
      <c r="J17" s="89">
        <v>0</v>
      </c>
      <c r="K17" s="55">
        <f>SUM(F17+G17-H17-I17+J17)</f>
        <v>0</v>
      </c>
    </row>
    <row r="18" spans="1:11" ht="18" customHeight="1" thickBot="1" x14ac:dyDescent="0.25">
      <c r="A18" s="78" t="s">
        <v>804</v>
      </c>
      <c r="B18" s="48">
        <f>SUM(B15:B17)</f>
        <v>0</v>
      </c>
      <c r="C18" s="48">
        <f>SUM(C15:C17)</f>
        <v>0</v>
      </c>
      <c r="D18" s="48">
        <f>SUM(D15:D17)</f>
        <v>0</v>
      </c>
      <c r="E18" s="48">
        <f>SUM(E15:E17)</f>
        <v>0</v>
      </c>
      <c r="F18" s="48">
        <f>SUM(B18-C18-D18+E18)</f>
        <v>0</v>
      </c>
      <c r="G18" s="48">
        <f>SUM(G15:G17)</f>
        <v>0</v>
      </c>
      <c r="H18" s="48">
        <f>SUM(H15:H17)</f>
        <v>0</v>
      </c>
      <c r="I18" s="48">
        <f>SUM(I15:I17)</f>
        <v>0</v>
      </c>
      <c r="J18" s="48">
        <f>SUM(J15:J17)</f>
        <v>0</v>
      </c>
      <c r="K18" s="59">
        <f>SUM(F18+G18-H18-I18+J18)</f>
        <v>0</v>
      </c>
    </row>
    <row r="19" spans="1:11" ht="13.5" thickTop="1" x14ac:dyDescent="0.2">
      <c r="B19" s="34" t="s">
        <v>41</v>
      </c>
      <c r="C19" s="34" t="s">
        <v>573</v>
      </c>
      <c r="E19" s="34" t="s">
        <v>573</v>
      </c>
      <c r="F19" s="34" t="s">
        <v>573</v>
      </c>
      <c r="G19" s="21" t="s">
        <v>42</v>
      </c>
      <c r="H19" s="21" t="s">
        <v>22</v>
      </c>
      <c r="I19" s="21" t="s">
        <v>23</v>
      </c>
      <c r="J19" s="21" t="s">
        <v>43</v>
      </c>
      <c r="K19" s="21" t="s">
        <v>415</v>
      </c>
    </row>
    <row r="21" spans="1:11" x14ac:dyDescent="0.2">
      <c r="A21" s="34" t="s">
        <v>44</v>
      </c>
      <c r="B21" s="34"/>
      <c r="C21" s="34"/>
    </row>
    <row r="22" spans="1:11" x14ac:dyDescent="0.2">
      <c r="A22" s="34" t="s">
        <v>45</v>
      </c>
      <c r="B22" s="34"/>
      <c r="C22" s="34"/>
      <c r="D22" s="34"/>
      <c r="E22" s="34"/>
    </row>
    <row r="23" spans="1:11" x14ac:dyDescent="0.2">
      <c r="A23" s="34" t="s">
        <v>46</v>
      </c>
      <c r="B23" s="34"/>
      <c r="C23" s="34"/>
      <c r="D23" s="34"/>
    </row>
    <row r="24" spans="1:11" x14ac:dyDescent="0.2">
      <c r="A24" s="34" t="s">
        <v>47</v>
      </c>
    </row>
    <row r="25" spans="1:11" x14ac:dyDescent="0.2">
      <c r="A25" s="34" t="s">
        <v>48</v>
      </c>
    </row>
    <row r="26" spans="1:11" x14ac:dyDescent="0.2">
      <c r="A26" s="34" t="s">
        <v>49</v>
      </c>
    </row>
    <row r="34" spans="6:6" x14ac:dyDescent="0.2">
      <c r="F34" s="169" t="s">
        <v>317</v>
      </c>
    </row>
  </sheetData>
  <customSheetViews>
    <customSheetView guid="{75D5C009-B147-4CC5-BE74-11BB8D2E774F}" showRuler="0" topLeftCell="F7">
      <selection activeCell="J16" sqref="J16"/>
      <pageMargins left="0.75" right="0.75" top="1" bottom="1" header="0.5" footer="0.5"/>
      <pageSetup orientation="landscape" r:id="rId1"/>
      <headerFooter alignWithMargins="0"/>
    </customSheetView>
  </customSheetViews>
  <mergeCells count="1">
    <mergeCell ref="A5:C5"/>
  </mergeCells>
  <phoneticPr fontId="0" type="noConversion"/>
  <pageMargins left="0.75" right="0.75" top="1" bottom="1" header="0.5" footer="0.5"/>
  <pageSetup orientation="landscape"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7" workbookViewId="0">
      <selection activeCell="A11" sqref="A11"/>
    </sheetView>
  </sheetViews>
  <sheetFormatPr defaultRowHeight="12" customHeight="1" x14ac:dyDescent="0.2"/>
  <cols>
    <col min="1" max="1" width="48.85546875" customWidth="1"/>
    <col min="2" max="2" width="12" customWidth="1"/>
    <col min="3" max="3" width="14.85546875" customWidth="1"/>
    <col min="4" max="4" width="12.28515625" customWidth="1"/>
  </cols>
  <sheetData>
    <row r="1" spans="1:7" ht="12" customHeight="1" x14ac:dyDescent="0.2">
      <c r="A1" s="8" t="s">
        <v>50</v>
      </c>
      <c r="C1" t="s">
        <v>571</v>
      </c>
      <c r="D1" s="45"/>
    </row>
    <row r="2" spans="1:7" ht="12" customHeight="1" x14ac:dyDescent="0.2">
      <c r="D2" s="8" t="s">
        <v>60</v>
      </c>
      <c r="G2" s="8"/>
    </row>
    <row r="3" spans="1:7" ht="12" customHeight="1" x14ac:dyDescent="0.2">
      <c r="D3" s="8"/>
    </row>
    <row r="4" spans="1:7" ht="12" customHeight="1" x14ac:dyDescent="0.2">
      <c r="A4" s="4" t="s">
        <v>51</v>
      </c>
      <c r="B4" s="61"/>
    </row>
    <row r="5" spans="1:7" ht="12" customHeight="1" x14ac:dyDescent="0.2">
      <c r="A5" t="s">
        <v>52</v>
      </c>
      <c r="B5" s="93">
        <v>0</v>
      </c>
    </row>
    <row r="6" spans="1:7" ht="12" customHeight="1" x14ac:dyDescent="0.2">
      <c r="A6" t="s">
        <v>53</v>
      </c>
      <c r="B6" s="93">
        <v>0</v>
      </c>
    </row>
    <row r="7" spans="1:7" ht="12" customHeight="1" x14ac:dyDescent="0.2">
      <c r="A7" t="s">
        <v>54</v>
      </c>
      <c r="B7" s="93">
        <v>0</v>
      </c>
    </row>
    <row r="8" spans="1:7" ht="12" customHeight="1" x14ac:dyDescent="0.2">
      <c r="A8" t="s">
        <v>55</v>
      </c>
      <c r="B8" s="93">
        <v>0</v>
      </c>
    </row>
    <row r="9" spans="1:7" ht="12" customHeight="1" x14ac:dyDescent="0.2">
      <c r="A9" t="s">
        <v>56</v>
      </c>
      <c r="B9" s="93">
        <v>0</v>
      </c>
    </row>
    <row r="11" spans="1:7" ht="12" customHeight="1" x14ac:dyDescent="0.2">
      <c r="A11" s="227" t="s">
        <v>1072</v>
      </c>
    </row>
    <row r="12" spans="1:7" ht="12" customHeight="1" x14ac:dyDescent="0.2">
      <c r="A12" s="32" t="s">
        <v>57</v>
      </c>
      <c r="C12" s="93">
        <f>SUM(B5+B6-B7+B8+B9)</f>
        <v>0</v>
      </c>
    </row>
    <row r="13" spans="1:7" ht="12" customHeight="1" x14ac:dyDescent="0.2">
      <c r="C13" s="19" t="s">
        <v>416</v>
      </c>
    </row>
    <row r="14" spans="1:7" ht="12" customHeight="1" x14ac:dyDescent="0.2">
      <c r="A14" s="28" t="s">
        <v>58</v>
      </c>
    </row>
    <row r="15" spans="1:7" ht="12" customHeight="1" x14ac:dyDescent="0.2">
      <c r="A15" s="28" t="s">
        <v>419</v>
      </c>
    </row>
    <row r="16" spans="1:7" ht="12" customHeight="1" x14ac:dyDescent="0.2">
      <c r="A16" s="28" t="s">
        <v>420</v>
      </c>
    </row>
    <row r="18" spans="1:4" ht="12" customHeight="1" x14ac:dyDescent="0.2">
      <c r="A18" s="28" t="s">
        <v>59</v>
      </c>
    </row>
    <row r="19" spans="1:4" ht="12" customHeight="1" x14ac:dyDescent="0.2">
      <c r="A19" s="28" t="s">
        <v>418</v>
      </c>
    </row>
    <row r="20" spans="1:4" ht="12" customHeight="1" x14ac:dyDescent="0.2">
      <c r="A20" s="28" t="s">
        <v>417</v>
      </c>
    </row>
    <row r="21" spans="1:4" ht="12" customHeight="1" x14ac:dyDescent="0.2">
      <c r="A21" s="28"/>
    </row>
    <row r="22" spans="1:4" ht="12" customHeight="1" x14ac:dyDescent="0.2">
      <c r="A22" s="28"/>
    </row>
    <row r="23" spans="1:4" ht="12" customHeight="1" x14ac:dyDescent="0.2">
      <c r="A23" s="28"/>
    </row>
    <row r="24" spans="1:4" ht="12" customHeight="1" x14ac:dyDescent="0.2">
      <c r="A24" s="28"/>
    </row>
    <row r="25" spans="1:4" ht="12" customHeight="1" x14ac:dyDescent="0.2">
      <c r="A25" s="28"/>
    </row>
    <row r="28" spans="1:4" ht="12" customHeight="1" x14ac:dyDescent="0.2">
      <c r="D28" s="8" t="s">
        <v>421</v>
      </c>
    </row>
    <row r="30" spans="1:4" ht="12" customHeight="1" x14ac:dyDescent="0.2">
      <c r="A30" s="8" t="s">
        <v>902</v>
      </c>
    </row>
    <row r="32" spans="1:4" ht="12" customHeight="1" x14ac:dyDescent="0.2">
      <c r="A32" t="s">
        <v>422</v>
      </c>
      <c r="B32" s="93">
        <v>0</v>
      </c>
    </row>
    <row r="33" spans="1:3" ht="12" customHeight="1" x14ac:dyDescent="0.2">
      <c r="A33" t="s">
        <v>423</v>
      </c>
      <c r="B33" s="93">
        <v>0</v>
      </c>
    </row>
    <row r="34" spans="1:3" ht="12" customHeight="1" x14ac:dyDescent="0.2">
      <c r="A34" t="s">
        <v>424</v>
      </c>
      <c r="B34" s="93">
        <v>0</v>
      </c>
    </row>
    <row r="35" spans="1:3" ht="12" customHeight="1" x14ac:dyDescent="0.2">
      <c r="A35" t="s">
        <v>425</v>
      </c>
      <c r="B35" s="93">
        <v>0</v>
      </c>
    </row>
    <row r="36" spans="1:3" ht="12" customHeight="1" x14ac:dyDescent="0.2">
      <c r="A36" t="s">
        <v>426</v>
      </c>
      <c r="B36" s="93">
        <v>0</v>
      </c>
    </row>
    <row r="37" spans="1:3" ht="12" customHeight="1" x14ac:dyDescent="0.2">
      <c r="A37" t="s">
        <v>427</v>
      </c>
      <c r="B37" s="93">
        <v>0</v>
      </c>
    </row>
    <row r="39" spans="1:3" ht="12" customHeight="1" x14ac:dyDescent="0.2">
      <c r="A39" t="s">
        <v>428</v>
      </c>
      <c r="C39" s="93">
        <f>SUM(B32+B33-B34-B35-B36+B37)</f>
        <v>0</v>
      </c>
    </row>
    <row r="40" spans="1:3" ht="12" customHeight="1" x14ac:dyDescent="0.2">
      <c r="C40" t="s">
        <v>429</v>
      </c>
    </row>
    <row r="42" spans="1:3" ht="12" customHeight="1" x14ac:dyDescent="0.2">
      <c r="B42" s="169" t="s">
        <v>318</v>
      </c>
    </row>
  </sheetData>
  <customSheetViews>
    <customSheetView guid="{75D5C009-B147-4CC5-BE74-11BB8D2E774F}" showRuler="0" topLeftCell="A34">
      <selection activeCell="B37" sqref="B37"/>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B4" workbookViewId="0">
      <selection activeCell="C36" sqref="C36"/>
    </sheetView>
  </sheetViews>
  <sheetFormatPr defaultRowHeight="12.75" x14ac:dyDescent="0.2"/>
  <cols>
    <col min="1" max="1" width="2.7109375" customWidth="1"/>
    <col min="2" max="2" width="51.85546875" customWidth="1"/>
    <col min="3" max="6" width="11.7109375" customWidth="1"/>
  </cols>
  <sheetData>
    <row r="1" spans="1:6" x14ac:dyDescent="0.2">
      <c r="B1" t="s">
        <v>431</v>
      </c>
      <c r="E1" t="s">
        <v>432</v>
      </c>
    </row>
    <row r="3" spans="1:6" x14ac:dyDescent="0.2">
      <c r="E3" t="s">
        <v>487</v>
      </c>
    </row>
    <row r="4" spans="1:6" ht="20.25" x14ac:dyDescent="0.3">
      <c r="B4" s="255" t="s">
        <v>904</v>
      </c>
      <c r="C4" s="255"/>
      <c r="D4" s="255"/>
    </row>
    <row r="6" spans="1:6" x14ac:dyDescent="0.2">
      <c r="B6" s="19"/>
      <c r="C6" s="257" t="s">
        <v>684</v>
      </c>
      <c r="D6" s="257" t="s">
        <v>687</v>
      </c>
      <c r="E6" s="257" t="s">
        <v>688</v>
      </c>
      <c r="F6" s="257" t="s">
        <v>689</v>
      </c>
    </row>
    <row r="7" spans="1:6" x14ac:dyDescent="0.2">
      <c r="B7" s="19"/>
      <c r="C7" s="19"/>
      <c r="D7" s="32" t="s">
        <v>1041</v>
      </c>
      <c r="E7" s="32" t="s">
        <v>1041</v>
      </c>
      <c r="F7" s="19"/>
    </row>
    <row r="8" spans="1:6" x14ac:dyDescent="0.2">
      <c r="B8" s="14" t="s">
        <v>872</v>
      </c>
      <c r="C8" s="32" t="s">
        <v>872</v>
      </c>
      <c r="D8" s="32" t="s">
        <v>872</v>
      </c>
      <c r="E8" s="32" t="s">
        <v>872</v>
      </c>
      <c r="F8" s="32" t="s">
        <v>872</v>
      </c>
    </row>
    <row r="9" spans="1:6" x14ac:dyDescent="0.2">
      <c r="B9" s="32"/>
      <c r="C9" s="32" t="s">
        <v>1030</v>
      </c>
      <c r="D9" s="32" t="s">
        <v>823</v>
      </c>
      <c r="E9" s="32" t="s">
        <v>824</v>
      </c>
      <c r="F9" s="32" t="s">
        <v>873</v>
      </c>
    </row>
    <row r="10" spans="1:6" x14ac:dyDescent="0.2">
      <c r="B10" s="32"/>
      <c r="C10" s="32" t="s">
        <v>739</v>
      </c>
      <c r="D10" s="32" t="s">
        <v>741</v>
      </c>
      <c r="E10" s="32" t="s">
        <v>1017</v>
      </c>
      <c r="F10" s="32" t="s">
        <v>433</v>
      </c>
    </row>
    <row r="11" spans="1:6" x14ac:dyDescent="0.2">
      <c r="A11">
        <v>1</v>
      </c>
      <c r="B11" s="4" t="s">
        <v>434</v>
      </c>
      <c r="C11" s="54">
        <v>0</v>
      </c>
      <c r="D11" s="54">
        <v>0</v>
      </c>
      <c r="E11" s="54">
        <v>0</v>
      </c>
      <c r="F11" s="54">
        <v>0</v>
      </c>
    </row>
    <row r="12" spans="1:6" x14ac:dyDescent="0.2">
      <c r="A12">
        <v>2</v>
      </c>
      <c r="B12" s="4" t="s">
        <v>435</v>
      </c>
      <c r="C12" s="54">
        <v>0</v>
      </c>
      <c r="D12" s="54">
        <v>0</v>
      </c>
      <c r="E12" s="54">
        <v>0</v>
      </c>
      <c r="F12" s="54">
        <v>0</v>
      </c>
    </row>
    <row r="13" spans="1:6" x14ac:dyDescent="0.2">
      <c r="A13">
        <v>3</v>
      </c>
      <c r="B13" s="4" t="s">
        <v>436</v>
      </c>
      <c r="C13" s="54">
        <v>0</v>
      </c>
      <c r="D13" s="54">
        <v>0</v>
      </c>
      <c r="E13" s="54">
        <v>0</v>
      </c>
      <c r="F13" s="54">
        <v>0</v>
      </c>
    </row>
    <row r="14" spans="1:6" x14ac:dyDescent="0.2">
      <c r="A14">
        <v>4</v>
      </c>
      <c r="B14" s="4" t="s">
        <v>437</v>
      </c>
      <c r="C14" s="54">
        <v>0</v>
      </c>
      <c r="D14" s="54">
        <v>0</v>
      </c>
      <c r="E14" s="54">
        <v>0</v>
      </c>
      <c r="F14" s="54">
        <v>0</v>
      </c>
    </row>
    <row r="15" spans="1:6" x14ac:dyDescent="0.2">
      <c r="A15">
        <v>5</v>
      </c>
      <c r="B15" s="4" t="s">
        <v>438</v>
      </c>
      <c r="C15" s="54">
        <v>0</v>
      </c>
      <c r="D15" s="54">
        <v>0</v>
      </c>
      <c r="E15" s="54">
        <v>0</v>
      </c>
      <c r="F15" s="54">
        <v>0</v>
      </c>
    </row>
    <row r="16" spans="1:6" x14ac:dyDescent="0.2">
      <c r="A16">
        <v>6</v>
      </c>
      <c r="B16" s="4" t="s">
        <v>439</v>
      </c>
      <c r="C16" s="54">
        <v>0</v>
      </c>
      <c r="D16" s="54">
        <v>0</v>
      </c>
      <c r="E16" s="54">
        <v>0</v>
      </c>
      <c r="F16" s="54">
        <v>0</v>
      </c>
    </row>
    <row r="17" spans="1:6" x14ac:dyDescent="0.2">
      <c r="A17">
        <v>7</v>
      </c>
      <c r="B17" s="4" t="s">
        <v>440</v>
      </c>
      <c r="C17" s="54">
        <v>0</v>
      </c>
      <c r="D17" s="54">
        <v>0</v>
      </c>
      <c r="E17" s="54">
        <v>0</v>
      </c>
      <c r="F17" s="54">
        <v>0</v>
      </c>
    </row>
    <row r="18" spans="1:6" x14ac:dyDescent="0.2">
      <c r="A18">
        <v>8</v>
      </c>
      <c r="B18" s="4" t="s">
        <v>441</v>
      </c>
      <c r="C18" s="54">
        <v>0</v>
      </c>
      <c r="D18" s="54">
        <v>0</v>
      </c>
      <c r="E18" s="54">
        <v>0</v>
      </c>
      <c r="F18" s="54">
        <v>0</v>
      </c>
    </row>
    <row r="19" spans="1:6" x14ac:dyDescent="0.2">
      <c r="A19">
        <v>9</v>
      </c>
      <c r="B19" s="4" t="s">
        <v>442</v>
      </c>
      <c r="C19" s="54">
        <v>0</v>
      </c>
      <c r="D19" s="54">
        <v>0</v>
      </c>
      <c r="E19" s="54">
        <v>0</v>
      </c>
      <c r="F19" s="54">
        <v>0</v>
      </c>
    </row>
    <row r="20" spans="1:6" x14ac:dyDescent="0.2">
      <c r="A20">
        <v>10</v>
      </c>
      <c r="B20" s="4" t="s">
        <v>443</v>
      </c>
      <c r="C20" s="54">
        <v>0</v>
      </c>
      <c r="D20" s="54">
        <v>0</v>
      </c>
      <c r="E20" s="54">
        <v>0</v>
      </c>
      <c r="F20" s="54">
        <v>0</v>
      </c>
    </row>
    <row r="21" spans="1:6" x14ac:dyDescent="0.2">
      <c r="A21">
        <v>11</v>
      </c>
      <c r="B21" s="4" t="s">
        <v>444</v>
      </c>
      <c r="C21" s="54">
        <v>0</v>
      </c>
      <c r="D21" s="54">
        <v>0</v>
      </c>
      <c r="E21" s="54">
        <v>0</v>
      </c>
      <c r="F21" s="54">
        <v>0</v>
      </c>
    </row>
    <row r="22" spans="1:6" x14ac:dyDescent="0.2">
      <c r="A22">
        <v>12</v>
      </c>
      <c r="B22" s="4" t="s">
        <v>445</v>
      </c>
      <c r="C22" s="54">
        <v>0</v>
      </c>
      <c r="D22" s="54">
        <v>0</v>
      </c>
      <c r="E22" s="54">
        <v>0</v>
      </c>
      <c r="F22" s="54">
        <v>0</v>
      </c>
    </row>
    <row r="23" spans="1:6" x14ac:dyDescent="0.2">
      <c r="A23">
        <v>13</v>
      </c>
      <c r="B23" s="4" t="s">
        <v>446</v>
      </c>
      <c r="C23" s="54">
        <v>0</v>
      </c>
      <c r="D23" s="54">
        <v>0</v>
      </c>
      <c r="E23" s="54">
        <v>0</v>
      </c>
      <c r="F23" s="54">
        <v>0</v>
      </c>
    </row>
    <row r="24" spans="1:6" x14ac:dyDescent="0.2">
      <c r="A24">
        <v>14</v>
      </c>
      <c r="B24" s="4" t="s">
        <v>447</v>
      </c>
      <c r="C24" s="54">
        <v>0</v>
      </c>
      <c r="D24" s="54">
        <v>0</v>
      </c>
      <c r="E24" s="54">
        <v>0</v>
      </c>
      <c r="F24" s="54">
        <v>0</v>
      </c>
    </row>
    <row r="25" spans="1:6" x14ac:dyDescent="0.2">
      <c r="A25">
        <v>15</v>
      </c>
      <c r="B25" s="4" t="s">
        <v>448</v>
      </c>
      <c r="C25" s="54">
        <v>0</v>
      </c>
      <c r="D25" s="54">
        <v>0</v>
      </c>
      <c r="E25" s="54">
        <v>0</v>
      </c>
      <c r="F25" s="54">
        <v>0</v>
      </c>
    </row>
    <row r="26" spans="1:6" x14ac:dyDescent="0.2">
      <c r="A26">
        <v>16</v>
      </c>
      <c r="B26" s="4" t="s">
        <v>449</v>
      </c>
      <c r="C26" s="54">
        <v>0</v>
      </c>
      <c r="D26" s="54">
        <v>0</v>
      </c>
      <c r="E26" s="54">
        <v>0</v>
      </c>
      <c r="F26" s="54">
        <v>0</v>
      </c>
    </row>
    <row r="27" spans="1:6" x14ac:dyDescent="0.2">
      <c r="A27">
        <v>17</v>
      </c>
      <c r="B27" s="4" t="s">
        <v>450</v>
      </c>
      <c r="C27" s="54">
        <v>0</v>
      </c>
      <c r="D27" s="54">
        <v>0</v>
      </c>
      <c r="E27" s="54">
        <v>0</v>
      </c>
      <c r="F27" s="54">
        <v>0</v>
      </c>
    </row>
    <row r="28" spans="1:6" x14ac:dyDescent="0.2">
      <c r="B28" s="4"/>
      <c r="C28" t="s">
        <v>430</v>
      </c>
      <c r="D28" t="s">
        <v>430</v>
      </c>
      <c r="E28" t="s">
        <v>430</v>
      </c>
      <c r="F28" t="s">
        <v>430</v>
      </c>
    </row>
    <row r="29" spans="1:6" x14ac:dyDescent="0.2">
      <c r="A29" s="8">
        <v>18</v>
      </c>
      <c r="B29" s="8" t="s">
        <v>451</v>
      </c>
      <c r="C29" s="54">
        <f>SUM(C11:C27)</f>
        <v>0</v>
      </c>
      <c r="D29" s="54">
        <f>SUM(D11:D27)</f>
        <v>0</v>
      </c>
      <c r="E29" s="54">
        <f>SUM(E11:E27)</f>
        <v>0</v>
      </c>
      <c r="F29" s="54">
        <f>SUM(F11:F27)</f>
        <v>0</v>
      </c>
    </row>
    <row r="30" spans="1:6" x14ac:dyDescent="0.2">
      <c r="B30" s="4"/>
      <c r="F30" t="s">
        <v>453</v>
      </c>
    </row>
    <row r="31" spans="1:6" x14ac:dyDescent="0.2">
      <c r="A31" t="s">
        <v>739</v>
      </c>
      <c r="B31" t="s">
        <v>452</v>
      </c>
    </row>
    <row r="32" spans="1:6" x14ac:dyDescent="0.2">
      <c r="A32" t="s">
        <v>741</v>
      </c>
      <c r="B32" t="s">
        <v>484</v>
      </c>
    </row>
    <row r="33" spans="1:3" x14ac:dyDescent="0.2">
      <c r="A33" t="s">
        <v>1017</v>
      </c>
      <c r="B33" t="s">
        <v>485</v>
      </c>
    </row>
    <row r="35" spans="1:3" x14ac:dyDescent="0.2">
      <c r="A35" t="s">
        <v>629</v>
      </c>
      <c r="B35" t="s">
        <v>486</v>
      </c>
    </row>
    <row r="36" spans="1:3" x14ac:dyDescent="0.2">
      <c r="C36" s="258" t="s">
        <v>930</v>
      </c>
    </row>
    <row r="42" spans="1:3" x14ac:dyDescent="0.2">
      <c r="B42" s="256"/>
    </row>
    <row r="43" spans="1:3" x14ac:dyDescent="0.2">
      <c r="B43" s="256"/>
    </row>
  </sheetData>
  <phoneticPr fontId="14" type="noConversion"/>
  <pageMargins left="0.75" right="0.75" top="1" bottom="1" header="0.5" footer="0.5"/>
  <pageSetup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16" workbookViewId="0">
      <selection activeCell="F1" sqref="F1"/>
    </sheetView>
  </sheetViews>
  <sheetFormatPr defaultRowHeight="12.75" x14ac:dyDescent="0.2"/>
  <cols>
    <col min="1" max="1" width="3.140625" customWidth="1"/>
    <col min="2" max="2" width="27.7109375" customWidth="1"/>
    <col min="4" max="4" width="27.7109375" customWidth="1"/>
  </cols>
  <sheetData>
    <row r="1" spans="1:6" x14ac:dyDescent="0.2">
      <c r="A1" s="8" t="s">
        <v>96</v>
      </c>
      <c r="E1" t="s">
        <v>103</v>
      </c>
      <c r="F1" s="45"/>
    </row>
    <row r="3" spans="1:6" ht="20.100000000000001" customHeight="1" x14ac:dyDescent="0.2">
      <c r="A3" s="4" t="s">
        <v>97</v>
      </c>
      <c r="B3" s="8"/>
      <c r="C3" s="8"/>
    </row>
    <row r="4" spans="1:6" ht="20.100000000000001" customHeight="1" x14ac:dyDescent="0.2"/>
    <row r="5" spans="1:6" ht="20.100000000000001" customHeight="1" thickBot="1" x14ac:dyDescent="0.25">
      <c r="A5" s="97" t="s">
        <v>80</v>
      </c>
      <c r="B5" s="94"/>
      <c r="D5" s="221">
        <v>0</v>
      </c>
    </row>
    <row r="6" spans="1:6" ht="20.100000000000001" customHeight="1" thickBot="1" x14ac:dyDescent="0.25">
      <c r="A6" s="97" t="s">
        <v>81</v>
      </c>
      <c r="B6" s="94"/>
      <c r="D6" s="221">
        <v>0</v>
      </c>
    </row>
    <row r="7" spans="1:6" ht="20.100000000000001" customHeight="1" thickBot="1" x14ac:dyDescent="0.25">
      <c r="A7" s="97" t="s">
        <v>82</v>
      </c>
      <c r="B7" s="94"/>
      <c r="D7" s="221">
        <v>0</v>
      </c>
    </row>
    <row r="8" spans="1:6" ht="20.100000000000001" customHeight="1" thickBot="1" x14ac:dyDescent="0.25">
      <c r="A8" s="97" t="s">
        <v>83</v>
      </c>
      <c r="B8" s="94"/>
      <c r="D8" s="221">
        <v>0</v>
      </c>
    </row>
    <row r="9" spans="1:6" ht="20.100000000000001" customHeight="1" thickBot="1" x14ac:dyDescent="0.25">
      <c r="A9" s="97" t="s">
        <v>84</v>
      </c>
      <c r="B9" s="99" t="s">
        <v>1051</v>
      </c>
      <c r="D9" s="220">
        <f>SUM(D5:D8)</f>
        <v>0</v>
      </c>
    </row>
    <row r="10" spans="1:6" ht="20.100000000000001" customHeight="1" x14ac:dyDescent="0.2">
      <c r="A10" s="97" t="s">
        <v>573</v>
      </c>
    </row>
    <row r="11" spans="1:6" ht="20.100000000000001" customHeight="1" x14ac:dyDescent="0.2">
      <c r="A11" s="4" t="s">
        <v>98</v>
      </c>
      <c r="B11" s="8"/>
      <c r="C11" s="8"/>
    </row>
    <row r="12" spans="1:6" ht="20.100000000000001" customHeight="1" x14ac:dyDescent="0.2"/>
    <row r="13" spans="1:6" ht="20.100000000000001" customHeight="1" thickBot="1" x14ac:dyDescent="0.25">
      <c r="A13" s="97" t="s">
        <v>80</v>
      </c>
      <c r="B13" s="94"/>
      <c r="D13" s="220">
        <v>0</v>
      </c>
    </row>
    <row r="14" spans="1:6" ht="20.100000000000001" customHeight="1" thickBot="1" x14ac:dyDescent="0.25">
      <c r="A14" s="97" t="s">
        <v>81</v>
      </c>
      <c r="B14" s="94"/>
      <c r="D14" s="220">
        <v>0</v>
      </c>
    </row>
    <row r="15" spans="1:6" ht="20.100000000000001" customHeight="1" thickBot="1" x14ac:dyDescent="0.25">
      <c r="A15" s="97" t="s">
        <v>82</v>
      </c>
      <c r="B15" s="94"/>
      <c r="D15" s="220">
        <v>0</v>
      </c>
    </row>
    <row r="16" spans="1:6" ht="20.100000000000001" customHeight="1" thickBot="1" x14ac:dyDescent="0.25">
      <c r="A16" s="97" t="s">
        <v>83</v>
      </c>
      <c r="B16" s="94"/>
      <c r="D16" s="220">
        <v>0</v>
      </c>
    </row>
    <row r="17" spans="1:4" ht="20.100000000000001" customHeight="1" thickBot="1" x14ac:dyDescent="0.25">
      <c r="A17" s="97" t="s">
        <v>84</v>
      </c>
      <c r="B17" s="99" t="s">
        <v>1052</v>
      </c>
      <c r="D17" s="220">
        <f>SUM(D13:D16)</f>
        <v>0</v>
      </c>
    </row>
    <row r="18" spans="1:4" ht="20.100000000000001" customHeight="1" x14ac:dyDescent="0.2"/>
    <row r="19" spans="1:4" ht="20.100000000000001" customHeight="1" x14ac:dyDescent="0.2">
      <c r="A19" s="4" t="s">
        <v>99</v>
      </c>
      <c r="B19" s="8"/>
    </row>
    <row r="20" spans="1:4" ht="20.100000000000001" customHeight="1" x14ac:dyDescent="0.2"/>
    <row r="21" spans="1:4" ht="20.100000000000001" customHeight="1" thickBot="1" x14ac:dyDescent="0.25">
      <c r="A21" s="97" t="s">
        <v>80</v>
      </c>
      <c r="B21" s="94"/>
      <c r="D21" s="220">
        <v>0</v>
      </c>
    </row>
    <row r="22" spans="1:4" ht="20.100000000000001" customHeight="1" thickBot="1" x14ac:dyDescent="0.25">
      <c r="A22" s="97" t="s">
        <v>81</v>
      </c>
      <c r="B22" s="94"/>
      <c r="D22" s="220">
        <v>0</v>
      </c>
    </row>
    <row r="23" spans="1:4" ht="20.100000000000001" customHeight="1" thickBot="1" x14ac:dyDescent="0.25">
      <c r="A23" s="97" t="s">
        <v>82</v>
      </c>
      <c r="B23" s="94"/>
      <c r="D23" s="220">
        <v>0</v>
      </c>
    </row>
    <row r="24" spans="1:4" ht="20.100000000000001" customHeight="1" thickBot="1" x14ac:dyDescent="0.25">
      <c r="A24" s="97" t="s">
        <v>83</v>
      </c>
      <c r="B24" s="94"/>
      <c r="D24" s="220">
        <v>0</v>
      </c>
    </row>
    <row r="25" spans="1:4" ht="20.100000000000001" customHeight="1" thickBot="1" x14ac:dyDescent="0.25">
      <c r="A25" s="97" t="s">
        <v>84</v>
      </c>
      <c r="B25" s="99" t="s">
        <v>100</v>
      </c>
      <c r="D25" s="220">
        <f>SUM(D21:D24)</f>
        <v>0</v>
      </c>
    </row>
    <row r="26" spans="1:4" ht="20.100000000000001" customHeight="1" x14ac:dyDescent="0.2"/>
    <row r="27" spans="1:4" ht="20.100000000000001" customHeight="1" x14ac:dyDescent="0.2">
      <c r="A27" s="4" t="s">
        <v>101</v>
      </c>
      <c r="B27" s="8"/>
    </row>
    <row r="28" spans="1:4" ht="20.100000000000001" customHeight="1" x14ac:dyDescent="0.2"/>
    <row r="29" spans="1:4" ht="20.100000000000001" customHeight="1" thickBot="1" x14ac:dyDescent="0.25">
      <c r="A29" s="97" t="s">
        <v>80</v>
      </c>
      <c r="B29" s="94"/>
      <c r="D29" s="220">
        <v>0</v>
      </c>
    </row>
    <row r="30" spans="1:4" ht="20.100000000000001" customHeight="1" thickBot="1" x14ac:dyDescent="0.25">
      <c r="A30" s="97" t="s">
        <v>81</v>
      </c>
      <c r="B30" s="94"/>
      <c r="D30" s="220">
        <v>0</v>
      </c>
    </row>
    <row r="31" spans="1:4" ht="20.100000000000001" customHeight="1" thickBot="1" x14ac:dyDescent="0.25">
      <c r="A31" s="97" t="s">
        <v>82</v>
      </c>
      <c r="B31" s="94"/>
      <c r="D31" s="220">
        <v>0</v>
      </c>
    </row>
    <row r="32" spans="1:4" ht="20.100000000000001" customHeight="1" thickBot="1" x14ac:dyDescent="0.25">
      <c r="A32" s="97" t="s">
        <v>83</v>
      </c>
      <c r="B32" s="94"/>
      <c r="D32" s="220">
        <v>0</v>
      </c>
    </row>
    <row r="33" spans="1:4" ht="20.100000000000001" customHeight="1" thickBot="1" x14ac:dyDescent="0.25">
      <c r="A33" s="97" t="s">
        <v>84</v>
      </c>
      <c r="B33" s="99" t="s">
        <v>102</v>
      </c>
      <c r="D33" s="220">
        <f>SUM(D29:D32)</f>
        <v>0</v>
      </c>
    </row>
    <row r="34" spans="1:4" ht="20.100000000000001" customHeight="1" x14ac:dyDescent="0.2">
      <c r="D34" s="169" t="s">
        <v>319</v>
      </c>
    </row>
  </sheetData>
  <customSheetViews>
    <customSheetView guid="{75D5C009-B147-4CC5-BE74-11BB8D2E774F}" showRuler="0" topLeftCell="A55">
      <selection activeCell="D29" sqref="D29"/>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F33" sqref="F33"/>
    </sheetView>
  </sheetViews>
  <sheetFormatPr defaultRowHeight="12.75" x14ac:dyDescent="0.2"/>
  <cols>
    <col min="1" max="1" width="3.7109375" customWidth="1"/>
    <col min="2" max="2" width="27.7109375" customWidth="1"/>
    <col min="3" max="3" width="2.28515625" customWidth="1"/>
    <col min="4" max="4" width="11.7109375" customWidth="1"/>
    <col min="5" max="5" width="2.28515625" customWidth="1"/>
    <col min="6" max="6" width="11.7109375" customWidth="1"/>
    <col min="7" max="7" width="2.28515625" customWidth="1"/>
    <col min="8" max="8" width="11.7109375" customWidth="1"/>
    <col min="9" max="9" width="2.28515625" customWidth="1"/>
    <col min="10" max="10" width="11.7109375" customWidth="1"/>
  </cols>
  <sheetData>
    <row r="1" spans="1:10" x14ac:dyDescent="0.2">
      <c r="A1" s="8" t="s">
        <v>96</v>
      </c>
      <c r="F1" t="s">
        <v>103</v>
      </c>
      <c r="H1" s="45"/>
      <c r="I1" s="6"/>
    </row>
    <row r="3" spans="1:10" ht="20.100000000000001" customHeight="1" x14ac:dyDescent="0.2">
      <c r="A3" s="4" t="s">
        <v>104</v>
      </c>
      <c r="B3" s="8"/>
      <c r="C3" s="8"/>
    </row>
    <row r="4" spans="1:10" ht="20.100000000000001" customHeight="1" x14ac:dyDescent="0.2">
      <c r="D4" s="32">
        <v>1</v>
      </c>
      <c r="E4" s="32"/>
      <c r="F4" s="32">
        <v>2</v>
      </c>
      <c r="G4" s="32"/>
      <c r="H4" s="32">
        <v>3</v>
      </c>
      <c r="I4" s="32"/>
      <c r="J4" s="32">
        <v>4</v>
      </c>
    </row>
    <row r="5" spans="1:10" ht="20.100000000000001" customHeight="1" thickBot="1" x14ac:dyDescent="0.25">
      <c r="A5" s="97" t="s">
        <v>80</v>
      </c>
      <c r="B5" s="94"/>
      <c r="D5" s="220">
        <v>0</v>
      </c>
      <c r="E5" s="259"/>
      <c r="F5" s="220">
        <v>0</v>
      </c>
      <c r="G5" s="220"/>
      <c r="H5" s="220">
        <v>0</v>
      </c>
      <c r="I5" s="220"/>
      <c r="J5" s="220">
        <v>0</v>
      </c>
    </row>
    <row r="6" spans="1:10" ht="20.100000000000001" customHeight="1" thickBot="1" x14ac:dyDescent="0.25">
      <c r="A6" s="97" t="s">
        <v>81</v>
      </c>
      <c r="B6" s="94"/>
      <c r="D6" s="220">
        <v>0</v>
      </c>
      <c r="E6" s="259"/>
      <c r="F6" s="220">
        <v>0</v>
      </c>
      <c r="G6" s="220"/>
      <c r="H6" s="220">
        <v>0</v>
      </c>
      <c r="I6" s="220"/>
      <c r="J6" s="220">
        <v>0</v>
      </c>
    </row>
    <row r="7" spans="1:10" ht="20.100000000000001" customHeight="1" thickBot="1" x14ac:dyDescent="0.25">
      <c r="A7" s="97" t="s">
        <v>82</v>
      </c>
      <c r="B7" s="94"/>
      <c r="D7" s="220">
        <v>0</v>
      </c>
      <c r="E7" s="259"/>
      <c r="F7" s="220">
        <v>0</v>
      </c>
      <c r="G7" s="220"/>
      <c r="H7" s="220">
        <v>0</v>
      </c>
      <c r="I7" s="220"/>
      <c r="J7" s="220">
        <v>0</v>
      </c>
    </row>
    <row r="8" spans="1:10" ht="20.100000000000001" customHeight="1" thickBot="1" x14ac:dyDescent="0.25">
      <c r="A8" s="97" t="s">
        <v>83</v>
      </c>
      <c r="B8" s="94"/>
      <c r="D8" s="220">
        <v>0</v>
      </c>
      <c r="E8" s="259"/>
      <c r="F8" s="220">
        <v>0</v>
      </c>
      <c r="G8" s="220"/>
      <c r="H8" s="220">
        <v>0</v>
      </c>
      <c r="I8" s="220"/>
      <c r="J8" s="220">
        <v>0</v>
      </c>
    </row>
    <row r="9" spans="1:10" ht="20.100000000000001" customHeight="1" thickBot="1" x14ac:dyDescent="0.25">
      <c r="A9" s="97" t="s">
        <v>84</v>
      </c>
      <c r="B9" s="99" t="s">
        <v>105</v>
      </c>
      <c r="D9" s="220">
        <f>SUM(D5:D8)</f>
        <v>0</v>
      </c>
      <c r="E9" s="259"/>
      <c r="F9" s="220">
        <f>SUM(F5:F8)</f>
        <v>0</v>
      </c>
      <c r="G9" s="220"/>
      <c r="H9" s="220">
        <f>SUM(H5:H8)</f>
        <v>0</v>
      </c>
      <c r="I9" s="220"/>
      <c r="J9" s="220">
        <f>SUM(J5:J8)</f>
        <v>0</v>
      </c>
    </row>
    <row r="10" spans="1:10" ht="20.100000000000001" customHeight="1" x14ac:dyDescent="0.2">
      <c r="A10" s="97" t="s">
        <v>573</v>
      </c>
    </row>
    <row r="11" spans="1:10" ht="20.100000000000001" customHeight="1" x14ac:dyDescent="0.2">
      <c r="A11" s="4" t="s">
        <v>106</v>
      </c>
      <c r="B11" s="8"/>
      <c r="C11" s="8"/>
    </row>
    <row r="12" spans="1:10" ht="20.100000000000001" customHeight="1" x14ac:dyDescent="0.2"/>
    <row r="13" spans="1:10" ht="20.100000000000001" customHeight="1" thickBot="1" x14ac:dyDescent="0.25">
      <c r="A13" s="97" t="s">
        <v>80</v>
      </c>
      <c r="B13" s="94"/>
      <c r="D13" s="220">
        <v>0</v>
      </c>
    </row>
    <row r="14" spans="1:10" ht="20.100000000000001" customHeight="1" thickBot="1" x14ac:dyDescent="0.25">
      <c r="A14" s="97" t="s">
        <v>81</v>
      </c>
      <c r="B14" s="94"/>
      <c r="D14" s="220">
        <v>0</v>
      </c>
    </row>
    <row r="15" spans="1:10" ht="20.100000000000001" customHeight="1" thickBot="1" x14ac:dyDescent="0.25">
      <c r="A15" s="97" t="s">
        <v>82</v>
      </c>
      <c r="B15" s="94"/>
      <c r="D15" s="220">
        <v>0</v>
      </c>
    </row>
    <row r="16" spans="1:10" ht="20.100000000000001" customHeight="1" thickBot="1" x14ac:dyDescent="0.25">
      <c r="A16" s="97" t="s">
        <v>83</v>
      </c>
      <c r="B16" s="94"/>
      <c r="D16" s="220">
        <v>0</v>
      </c>
    </row>
    <row r="17" spans="1:10" ht="20.100000000000001" customHeight="1" thickBot="1" x14ac:dyDescent="0.25">
      <c r="A17" s="97" t="s">
        <v>84</v>
      </c>
      <c r="B17" s="99" t="s">
        <v>107</v>
      </c>
      <c r="D17" s="220">
        <f>SUM(D13:D16)</f>
        <v>0</v>
      </c>
    </row>
    <row r="18" spans="1:10" ht="20.100000000000001" customHeight="1" x14ac:dyDescent="0.2"/>
    <row r="19" spans="1:10" ht="20.100000000000001" customHeight="1" x14ac:dyDescent="0.2">
      <c r="A19" t="s">
        <v>1053</v>
      </c>
    </row>
    <row r="20" spans="1:10" ht="20.100000000000001" customHeight="1" x14ac:dyDescent="0.2">
      <c r="D20" s="32">
        <v>1</v>
      </c>
      <c r="E20" s="32"/>
      <c r="F20" s="32">
        <v>2</v>
      </c>
      <c r="G20" s="32"/>
      <c r="H20" s="32">
        <v>3</v>
      </c>
      <c r="I20" s="32"/>
      <c r="J20" s="32">
        <v>4</v>
      </c>
    </row>
    <row r="21" spans="1:10" ht="20.100000000000001" customHeight="1" thickBot="1" x14ac:dyDescent="0.25">
      <c r="A21">
        <v>1</v>
      </c>
      <c r="B21" s="94"/>
      <c r="D21" s="220">
        <v>0</v>
      </c>
      <c r="E21" s="259"/>
      <c r="F21" s="220">
        <v>0</v>
      </c>
      <c r="G21" s="220"/>
      <c r="H21" s="220">
        <v>0</v>
      </c>
      <c r="I21" s="220"/>
      <c r="J21" s="220">
        <v>0</v>
      </c>
    </row>
    <row r="22" spans="1:10" ht="20.100000000000001" customHeight="1" thickBot="1" x14ac:dyDescent="0.25">
      <c r="A22">
        <v>2</v>
      </c>
      <c r="B22" s="94"/>
      <c r="D22" s="220">
        <v>0</v>
      </c>
      <c r="E22" s="259"/>
      <c r="F22" s="220">
        <v>0</v>
      </c>
      <c r="G22" s="220"/>
      <c r="H22" s="220">
        <v>0</v>
      </c>
      <c r="I22" s="220"/>
      <c r="J22" s="220">
        <v>0</v>
      </c>
    </row>
    <row r="23" spans="1:10" ht="20.100000000000001" customHeight="1" thickBot="1" x14ac:dyDescent="0.25">
      <c r="A23">
        <v>3</v>
      </c>
      <c r="B23" s="94"/>
      <c r="D23" s="220">
        <v>0</v>
      </c>
      <c r="E23" s="259"/>
      <c r="F23" s="220">
        <v>0</v>
      </c>
      <c r="G23" s="220"/>
      <c r="H23" s="220">
        <v>0</v>
      </c>
      <c r="I23" s="220"/>
      <c r="J23" s="220">
        <v>0</v>
      </c>
    </row>
    <row r="24" spans="1:10" ht="20.100000000000001" customHeight="1" thickBot="1" x14ac:dyDescent="0.25">
      <c r="A24">
        <v>4</v>
      </c>
      <c r="B24" s="94"/>
      <c r="D24" s="220">
        <v>0</v>
      </c>
      <c r="E24" s="259"/>
      <c r="F24" s="220">
        <v>0</v>
      </c>
      <c r="G24" s="220"/>
      <c r="H24" s="220">
        <v>0</v>
      </c>
      <c r="I24" s="220"/>
      <c r="J24" s="220">
        <v>0</v>
      </c>
    </row>
    <row r="25" spans="1:10" ht="20.100000000000001" customHeight="1" thickBot="1" x14ac:dyDescent="0.25">
      <c r="A25">
        <v>5</v>
      </c>
      <c r="B25" s="8" t="s">
        <v>1054</v>
      </c>
      <c r="D25" s="220">
        <f>SUM(D21:D24)</f>
        <v>0</v>
      </c>
      <c r="E25" s="259"/>
      <c r="F25" s="220">
        <f>SUM(F21:F24)</f>
        <v>0</v>
      </c>
      <c r="G25" s="220"/>
      <c r="H25" s="220">
        <f>SUM(H21:H24)</f>
        <v>0</v>
      </c>
      <c r="I25" s="220"/>
      <c r="J25" s="220">
        <f>SUM(J21:J24)</f>
        <v>0</v>
      </c>
    </row>
    <row r="26" spans="1:10" ht="20.100000000000001" customHeight="1" x14ac:dyDescent="0.2">
      <c r="D26" s="259"/>
      <c r="E26" s="259"/>
      <c r="F26" s="259"/>
      <c r="G26" s="259"/>
      <c r="H26" s="259"/>
      <c r="I26" s="259"/>
      <c r="J26" s="259"/>
    </row>
    <row r="27" spans="1:10" ht="20.100000000000001" customHeight="1" x14ac:dyDescent="0.2"/>
    <row r="28" spans="1:10" ht="20.100000000000001" customHeight="1" x14ac:dyDescent="0.2"/>
    <row r="29" spans="1:10" ht="20.100000000000001" customHeight="1" x14ac:dyDescent="0.2"/>
    <row r="30" spans="1:10" ht="20.100000000000001" customHeight="1" x14ac:dyDescent="0.2"/>
    <row r="31" spans="1:10" ht="20.100000000000001" customHeight="1" x14ac:dyDescent="0.2"/>
    <row r="32" spans="1:10" x14ac:dyDescent="0.2">
      <c r="F32" s="266" t="s">
        <v>1076</v>
      </c>
    </row>
    <row r="37" spans="3:3" x14ac:dyDescent="0.2">
      <c r="C37" s="169"/>
    </row>
  </sheetData>
  <customSheetViews>
    <customSheetView guid="{75D5C009-B147-4CC5-BE74-11BB8D2E774F}" showRuler="0" topLeftCell="A23">
      <selection activeCell="C36" sqref="C36"/>
      <pageMargins left="0.75" right="0.75" top="1" bottom="1" header="0.5" footer="0.5"/>
      <pageSetup orientation="portrait" r:id="rId1"/>
      <headerFooter alignWithMargins="0"/>
    </customSheetView>
  </customSheetViews>
  <phoneticPr fontId="0" type="noConversion"/>
  <pageMargins left="0.75" right="0.75" top="1" bottom="1.25" header="0" footer="0.75"/>
  <pageSetup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opLeftCell="A13" workbookViewId="0">
      <selection activeCell="B79" sqref="B79"/>
    </sheetView>
  </sheetViews>
  <sheetFormatPr defaultRowHeight="12.75" x14ac:dyDescent="0.2"/>
  <cols>
    <col min="1" max="1" width="4.28515625" customWidth="1"/>
    <col min="9" max="9" width="13" customWidth="1"/>
  </cols>
  <sheetData>
    <row r="1" spans="1:11" x14ac:dyDescent="0.2">
      <c r="H1" t="s">
        <v>571</v>
      </c>
      <c r="I1" s="45"/>
    </row>
    <row r="2" spans="1:11" x14ac:dyDescent="0.2">
      <c r="I2" s="6"/>
    </row>
    <row r="3" spans="1:11" x14ac:dyDescent="0.2">
      <c r="A3" s="34" t="s">
        <v>108</v>
      </c>
      <c r="B3" s="34"/>
      <c r="C3" s="34"/>
      <c r="D3" s="34"/>
      <c r="E3" s="34"/>
      <c r="F3" s="34"/>
      <c r="G3" s="34"/>
      <c r="H3" s="34"/>
      <c r="I3" s="34"/>
      <c r="J3" s="34"/>
      <c r="K3" s="34"/>
    </row>
    <row r="4" spans="1:11" x14ac:dyDescent="0.2">
      <c r="A4" s="34" t="s">
        <v>937</v>
      </c>
    </row>
    <row r="5" spans="1:11" s="34" customFormat="1" ht="11.25" x14ac:dyDescent="0.2">
      <c r="A5" s="34" t="s">
        <v>109</v>
      </c>
    </row>
    <row r="6" spans="1:11" ht="20.100000000000001" customHeight="1" x14ac:dyDescent="0.2"/>
    <row r="7" spans="1:11" ht="20.100000000000001" customHeight="1" x14ac:dyDescent="0.2">
      <c r="A7" s="97" t="s">
        <v>80</v>
      </c>
      <c r="B7" s="28" t="s">
        <v>110</v>
      </c>
      <c r="C7" s="28"/>
      <c r="D7" s="28"/>
      <c r="E7" s="28"/>
      <c r="F7" s="28"/>
      <c r="G7" s="28"/>
    </row>
    <row r="8" spans="1:11" ht="20.100000000000001" customHeight="1" x14ac:dyDescent="0.2">
      <c r="B8" s="28" t="s">
        <v>111</v>
      </c>
      <c r="C8" s="28"/>
      <c r="D8" s="28"/>
      <c r="E8" s="28"/>
      <c r="F8" s="28"/>
      <c r="G8" s="28"/>
      <c r="H8" s="222"/>
      <c r="I8" s="93">
        <v>0</v>
      </c>
      <c r="J8" s="223"/>
    </row>
    <row r="9" spans="1:11" ht="20.100000000000001" customHeight="1" x14ac:dyDescent="0.2"/>
    <row r="10" spans="1:11" ht="20.100000000000001" customHeight="1" x14ac:dyDescent="0.2">
      <c r="A10" s="97" t="s">
        <v>81</v>
      </c>
      <c r="B10" s="28" t="s">
        <v>112</v>
      </c>
      <c r="C10" s="28"/>
      <c r="D10" s="28"/>
      <c r="E10" s="28"/>
      <c r="F10" s="28"/>
      <c r="G10" s="28"/>
    </row>
    <row r="11" spans="1:11" ht="20.100000000000001" customHeight="1" x14ac:dyDescent="0.2">
      <c r="B11" s="28" t="s">
        <v>113</v>
      </c>
      <c r="C11" s="28"/>
      <c r="D11" s="28"/>
      <c r="E11" s="28"/>
      <c r="F11" s="28"/>
      <c r="G11" s="28"/>
    </row>
    <row r="12" spans="1:11" ht="20.100000000000001" customHeight="1" x14ac:dyDescent="0.2">
      <c r="B12" s="28" t="s">
        <v>114</v>
      </c>
      <c r="C12" s="28"/>
      <c r="D12" s="28"/>
      <c r="E12" s="28"/>
      <c r="F12" s="28"/>
      <c r="G12" s="28"/>
      <c r="H12" s="222"/>
      <c r="I12" s="93">
        <v>0</v>
      </c>
      <c r="J12" s="223"/>
    </row>
    <row r="13" spans="1:11" ht="20.100000000000001" customHeight="1" x14ac:dyDescent="0.2"/>
    <row r="14" spans="1:11" ht="20.100000000000001" customHeight="1" x14ac:dyDescent="0.2">
      <c r="A14" s="97" t="s">
        <v>82</v>
      </c>
      <c r="B14" s="28" t="s">
        <v>115</v>
      </c>
    </row>
    <row r="15" spans="1:11" ht="20.100000000000001" customHeight="1" x14ac:dyDescent="0.2">
      <c r="B15" s="28" t="s">
        <v>116</v>
      </c>
    </row>
    <row r="16" spans="1:11" ht="20.100000000000001" customHeight="1" x14ac:dyDescent="0.2">
      <c r="B16" s="28" t="s">
        <v>117</v>
      </c>
      <c r="H16" s="6"/>
      <c r="I16" s="6"/>
      <c r="J16" s="6" t="s">
        <v>573</v>
      </c>
    </row>
    <row r="17" spans="1:10" ht="20.100000000000001" customHeight="1" x14ac:dyDescent="0.2">
      <c r="B17" s="28" t="s">
        <v>119</v>
      </c>
      <c r="H17" s="6"/>
      <c r="I17" s="93">
        <v>0</v>
      </c>
      <c r="J17" s="6"/>
    </row>
    <row r="18" spans="1:10" ht="20.100000000000001" customHeight="1" x14ac:dyDescent="0.2">
      <c r="B18" s="28" t="s">
        <v>120</v>
      </c>
      <c r="H18" s="6"/>
      <c r="I18" s="93">
        <v>0</v>
      </c>
      <c r="J18" s="6"/>
    </row>
    <row r="19" spans="1:10" ht="20.100000000000001" customHeight="1" x14ac:dyDescent="0.2"/>
    <row r="20" spans="1:10" ht="20.100000000000001" customHeight="1" x14ac:dyDescent="0.2">
      <c r="A20" s="97" t="s">
        <v>83</v>
      </c>
      <c r="B20" s="28" t="s">
        <v>118</v>
      </c>
    </row>
    <row r="21" spans="1:10" ht="20.100000000000001" customHeight="1" x14ac:dyDescent="0.2">
      <c r="B21" s="28" t="s">
        <v>123</v>
      </c>
      <c r="H21" s="222"/>
      <c r="I21" s="93">
        <v>0</v>
      </c>
      <c r="J21" s="6"/>
    </row>
    <row r="22" spans="1:10" ht="20.100000000000001" customHeight="1" x14ac:dyDescent="0.2">
      <c r="B22" s="28" t="s">
        <v>122</v>
      </c>
      <c r="H22" s="222"/>
      <c r="I22" s="93">
        <v>0</v>
      </c>
      <c r="J22" s="6"/>
    </row>
    <row r="23" spans="1:10" ht="20.100000000000001" customHeight="1" x14ac:dyDescent="0.2">
      <c r="B23" s="28" t="s">
        <v>121</v>
      </c>
      <c r="H23" s="222"/>
      <c r="I23" s="93">
        <v>0</v>
      </c>
      <c r="J23" s="6"/>
    </row>
    <row r="24" spans="1:10" ht="20.100000000000001" customHeight="1" x14ac:dyDescent="0.2"/>
    <row r="25" spans="1:10" ht="20.100000000000001" customHeight="1" x14ac:dyDescent="0.2">
      <c r="A25" s="97" t="s">
        <v>84</v>
      </c>
      <c r="B25" s="28" t="s">
        <v>938</v>
      </c>
    </row>
    <row r="26" spans="1:10" ht="20.100000000000001" customHeight="1" x14ac:dyDescent="0.2">
      <c r="B26" s="28" t="s">
        <v>123</v>
      </c>
      <c r="H26" s="222"/>
      <c r="I26" s="93">
        <v>0</v>
      </c>
      <c r="J26" s="223"/>
    </row>
    <row r="27" spans="1:10" ht="20.100000000000001" customHeight="1" x14ac:dyDescent="0.2">
      <c r="B27" s="28" t="s">
        <v>122</v>
      </c>
      <c r="H27" s="222"/>
      <c r="I27" s="224">
        <v>0</v>
      </c>
      <c r="J27" s="223"/>
    </row>
    <row r="28" spans="1:10" ht="20.100000000000001" customHeight="1" x14ac:dyDescent="0.2">
      <c r="B28" s="28" t="s">
        <v>121</v>
      </c>
      <c r="H28" s="222"/>
      <c r="I28" s="224">
        <v>0</v>
      </c>
      <c r="J28" s="223"/>
    </row>
    <row r="29" spans="1:10" ht="20.100000000000001" customHeight="1" x14ac:dyDescent="0.2"/>
    <row r="30" spans="1:10" ht="20.100000000000001" customHeight="1" x14ac:dyDescent="0.2">
      <c r="A30" s="97" t="s">
        <v>85</v>
      </c>
      <c r="B30" s="28" t="s">
        <v>124</v>
      </c>
    </row>
    <row r="31" spans="1:10" ht="20.100000000000001" customHeight="1" x14ac:dyDescent="0.2">
      <c r="B31" s="28" t="s">
        <v>125</v>
      </c>
      <c r="H31" s="222"/>
      <c r="I31" s="93">
        <v>0</v>
      </c>
      <c r="J31" s="223"/>
    </row>
    <row r="32" spans="1:10" ht="20.100000000000001" customHeight="1" x14ac:dyDescent="0.2"/>
    <row r="33" spans="6:6" ht="20.100000000000001" customHeight="1" x14ac:dyDescent="0.2"/>
    <row r="34" spans="6:6" ht="20.100000000000001" customHeight="1" x14ac:dyDescent="0.2">
      <c r="F34" s="169" t="s">
        <v>167</v>
      </c>
    </row>
    <row r="35" spans="6:6" ht="20.100000000000001" customHeight="1" x14ac:dyDescent="0.2"/>
    <row r="36" spans="6:6" ht="20.100000000000001" customHeight="1" x14ac:dyDescent="0.2"/>
    <row r="37" spans="6:6" ht="20.100000000000001" customHeight="1" x14ac:dyDescent="0.2"/>
    <row r="38" spans="6:6" ht="20.100000000000001" customHeight="1" x14ac:dyDescent="0.2"/>
    <row r="39" spans="6:6" ht="20.100000000000001" customHeight="1" x14ac:dyDescent="0.2"/>
    <row r="40" spans="6:6" ht="20.100000000000001" customHeight="1" x14ac:dyDescent="0.2"/>
    <row r="41" spans="6:6" ht="20.100000000000001" customHeight="1" x14ac:dyDescent="0.2"/>
    <row r="42" spans="6:6" ht="20.100000000000001" customHeight="1" x14ac:dyDescent="0.2"/>
    <row r="43" spans="6:6" ht="20.100000000000001" customHeight="1" x14ac:dyDescent="0.2"/>
    <row r="44" spans="6:6" ht="20.100000000000001" customHeight="1" x14ac:dyDescent="0.2"/>
    <row r="45" spans="6:6" ht="20.100000000000001" customHeight="1" x14ac:dyDescent="0.2"/>
    <row r="46" spans="6:6" ht="20.100000000000001" customHeight="1" x14ac:dyDescent="0.2"/>
    <row r="47" spans="6:6" ht="20.100000000000001" customHeight="1" x14ac:dyDescent="0.2"/>
    <row r="48" spans="6:6" ht="20.100000000000001" customHeight="1" x14ac:dyDescent="0.2"/>
    <row r="49" ht="20.100000000000001" customHeight="1" x14ac:dyDescent="0.2"/>
  </sheetData>
  <customSheetViews>
    <customSheetView guid="{75D5C009-B147-4CC5-BE74-11BB8D2E774F}" showRuler="0" topLeftCell="H1">
      <selection activeCell="F34" sqref="F34"/>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9"/>
  <sheetViews>
    <sheetView workbookViewId="0">
      <selection activeCell="F39" sqref="F39"/>
    </sheetView>
  </sheetViews>
  <sheetFormatPr defaultRowHeight="12.75" x14ac:dyDescent="0.2"/>
  <cols>
    <col min="1" max="1" width="3.85546875" customWidth="1"/>
    <col min="2" max="2" width="51.42578125" customWidth="1"/>
    <col min="3" max="3" width="5" customWidth="1"/>
    <col min="4" max="4" width="16" customWidth="1"/>
    <col min="5" max="5" width="6.85546875" customWidth="1"/>
    <col min="6" max="6" width="10" customWidth="1"/>
  </cols>
  <sheetData>
    <row r="2" spans="1:6" x14ac:dyDescent="0.2">
      <c r="B2" s="106" t="s">
        <v>126</v>
      </c>
      <c r="C2" s="106"/>
      <c r="D2" s="1" t="s">
        <v>147</v>
      </c>
    </row>
    <row r="3" spans="1:6" x14ac:dyDescent="0.2">
      <c r="A3" s="97"/>
    </row>
    <row r="4" spans="1:6" x14ac:dyDescent="0.2">
      <c r="A4" s="102" t="s">
        <v>80</v>
      </c>
      <c r="B4" s="28" t="s">
        <v>578</v>
      </c>
      <c r="C4" s="28"/>
      <c r="D4" s="101"/>
    </row>
    <row r="5" spans="1:6" x14ac:dyDescent="0.2">
      <c r="A5" s="97"/>
    </row>
    <row r="6" spans="1:6" x14ac:dyDescent="0.2">
      <c r="A6" s="102" t="s">
        <v>81</v>
      </c>
      <c r="B6" s="28" t="s">
        <v>127</v>
      </c>
      <c r="C6" s="28"/>
    </row>
    <row r="7" spans="1:6" x14ac:dyDescent="0.2">
      <c r="A7" s="97"/>
      <c r="B7" s="28" t="s">
        <v>128</v>
      </c>
      <c r="C7" s="28"/>
      <c r="D7" s="101"/>
    </row>
    <row r="8" spans="1:6" x14ac:dyDescent="0.2">
      <c r="A8" s="97"/>
    </row>
    <row r="9" spans="1:6" x14ac:dyDescent="0.2">
      <c r="A9" s="103" t="s">
        <v>82</v>
      </c>
      <c r="B9" s="28" t="s">
        <v>129</v>
      </c>
      <c r="C9" s="28"/>
      <c r="D9" s="101"/>
    </row>
    <row r="10" spans="1:6" x14ac:dyDescent="0.2">
      <c r="A10" s="97"/>
    </row>
    <row r="11" spans="1:6" x14ac:dyDescent="0.2">
      <c r="A11" s="102" t="s">
        <v>83</v>
      </c>
      <c r="B11" s="28" t="s">
        <v>130</v>
      </c>
      <c r="C11" s="28"/>
      <c r="D11" s="101"/>
    </row>
    <row r="12" spans="1:6" x14ac:dyDescent="0.2">
      <c r="A12" s="102"/>
      <c r="B12" s="28"/>
      <c r="C12" s="28"/>
      <c r="D12" s="96"/>
    </row>
    <row r="13" spans="1:6" x14ac:dyDescent="0.2">
      <c r="A13" s="102"/>
      <c r="B13" s="28" t="s">
        <v>131</v>
      </c>
      <c r="C13" s="28"/>
      <c r="D13" s="96"/>
    </row>
    <row r="14" spans="1:6" x14ac:dyDescent="0.2">
      <c r="A14" s="102"/>
      <c r="B14" s="28" t="s">
        <v>132</v>
      </c>
      <c r="C14" s="28"/>
    </row>
    <row r="15" spans="1:6" x14ac:dyDescent="0.2">
      <c r="A15" s="102"/>
      <c r="B15" s="28"/>
      <c r="C15" s="28"/>
    </row>
    <row r="16" spans="1:6" x14ac:dyDescent="0.2">
      <c r="A16" s="102" t="s">
        <v>84</v>
      </c>
      <c r="B16" s="28" t="s">
        <v>133</v>
      </c>
      <c r="C16" s="28" t="s">
        <v>281</v>
      </c>
      <c r="D16" s="101"/>
      <c r="E16" s="175"/>
      <c r="F16" s="31" t="s">
        <v>285</v>
      </c>
    </row>
    <row r="17" spans="1:6" x14ac:dyDescent="0.2">
      <c r="A17" s="97"/>
      <c r="C17" s="28" t="s">
        <v>282</v>
      </c>
      <c r="D17" s="101"/>
      <c r="E17" s="45"/>
      <c r="F17" s="31" t="s">
        <v>285</v>
      </c>
    </row>
    <row r="18" spans="1:6" x14ac:dyDescent="0.2">
      <c r="A18" s="97"/>
      <c r="C18" s="28" t="s">
        <v>283</v>
      </c>
      <c r="D18" s="101"/>
      <c r="E18" s="45"/>
      <c r="F18" s="31" t="s">
        <v>285</v>
      </c>
    </row>
    <row r="19" spans="1:6" x14ac:dyDescent="0.2">
      <c r="A19" s="97"/>
      <c r="C19" s="28" t="s">
        <v>284</v>
      </c>
      <c r="D19" s="101"/>
      <c r="E19" s="45"/>
      <c r="F19" s="31" t="s">
        <v>285</v>
      </c>
    </row>
    <row r="20" spans="1:6" x14ac:dyDescent="0.2">
      <c r="A20" s="97"/>
    </row>
    <row r="21" spans="1:6" x14ac:dyDescent="0.2">
      <c r="A21" s="103" t="s">
        <v>85</v>
      </c>
      <c r="B21" s="28" t="s">
        <v>134</v>
      </c>
      <c r="C21" s="28" t="s">
        <v>281</v>
      </c>
      <c r="D21" s="101"/>
    </row>
    <row r="22" spans="1:6" x14ac:dyDescent="0.2">
      <c r="A22" s="97"/>
      <c r="B22" s="28" t="s">
        <v>136</v>
      </c>
      <c r="C22" s="28" t="s">
        <v>282</v>
      </c>
      <c r="D22" s="101"/>
    </row>
    <row r="23" spans="1:6" x14ac:dyDescent="0.2">
      <c r="A23" s="97"/>
      <c r="C23" s="28" t="s">
        <v>283</v>
      </c>
      <c r="D23" s="101"/>
    </row>
    <row r="24" spans="1:6" x14ac:dyDescent="0.2">
      <c r="A24" s="97"/>
      <c r="C24" s="28" t="s">
        <v>284</v>
      </c>
      <c r="D24" s="101"/>
    </row>
    <row r="25" spans="1:6" x14ac:dyDescent="0.2">
      <c r="A25" s="97"/>
    </row>
    <row r="26" spans="1:6" x14ac:dyDescent="0.2">
      <c r="A26" s="103" t="s">
        <v>86</v>
      </c>
      <c r="B26" s="28" t="s">
        <v>137</v>
      </c>
      <c r="C26" s="28"/>
      <c r="D26" s="101"/>
    </row>
    <row r="27" spans="1:6" x14ac:dyDescent="0.2">
      <c r="A27" s="97"/>
      <c r="B27" s="28" t="s">
        <v>138</v>
      </c>
      <c r="C27" s="28"/>
      <c r="D27" s="101"/>
    </row>
    <row r="28" spans="1:6" x14ac:dyDescent="0.2">
      <c r="A28" s="97"/>
      <c r="B28" s="28" t="s">
        <v>139</v>
      </c>
      <c r="C28" s="28"/>
      <c r="D28" s="101"/>
    </row>
    <row r="29" spans="1:6" x14ac:dyDescent="0.2">
      <c r="A29" s="97"/>
    </row>
    <row r="30" spans="1:6" x14ac:dyDescent="0.2">
      <c r="C30" s="28"/>
    </row>
    <row r="31" spans="1:6" x14ac:dyDescent="0.2">
      <c r="B31" s="28" t="s">
        <v>140</v>
      </c>
    </row>
    <row r="32" spans="1:6" x14ac:dyDescent="0.2">
      <c r="A32" s="104" t="s">
        <v>87</v>
      </c>
      <c r="B32" s="28" t="s">
        <v>141</v>
      </c>
      <c r="C32" s="28"/>
    </row>
    <row r="33" spans="1:4" x14ac:dyDescent="0.2">
      <c r="B33" s="28" t="s">
        <v>143</v>
      </c>
      <c r="C33" s="28"/>
    </row>
    <row r="34" spans="1:4" x14ac:dyDescent="0.2">
      <c r="B34" s="28" t="s">
        <v>142</v>
      </c>
      <c r="C34" s="28"/>
      <c r="D34" s="101"/>
    </row>
    <row r="35" spans="1:4" x14ac:dyDescent="0.2">
      <c r="C35" s="28"/>
      <c r="D35" s="101"/>
    </row>
    <row r="36" spans="1:4" x14ac:dyDescent="0.2">
      <c r="B36" s="28" t="s">
        <v>1073</v>
      </c>
    </row>
    <row r="37" spans="1:4" x14ac:dyDescent="0.2">
      <c r="A37" s="105" t="s">
        <v>88</v>
      </c>
      <c r="B37" s="28" t="s">
        <v>144</v>
      </c>
      <c r="C37" s="28"/>
      <c r="D37" s="101"/>
    </row>
    <row r="38" spans="1:4" x14ac:dyDescent="0.2">
      <c r="B38" s="28" t="s">
        <v>145</v>
      </c>
      <c r="C38" s="28"/>
      <c r="D38" s="28" t="s">
        <v>146</v>
      </c>
    </row>
    <row r="39" spans="1:4" x14ac:dyDescent="0.2">
      <c r="B39" s="100"/>
      <c r="C39" s="100"/>
      <c r="D39" s="100" t="s">
        <v>573</v>
      </c>
    </row>
    <row r="40" spans="1:4" x14ac:dyDescent="0.2">
      <c r="B40" s="100"/>
      <c r="C40" s="100"/>
      <c r="D40" s="100" t="s">
        <v>573</v>
      </c>
    </row>
    <row r="41" spans="1:4" x14ac:dyDescent="0.2">
      <c r="B41" s="100"/>
      <c r="C41" s="100"/>
      <c r="D41" s="100" t="s">
        <v>573</v>
      </c>
    </row>
    <row r="42" spans="1:4" x14ac:dyDescent="0.2">
      <c r="B42" s="100"/>
      <c r="C42" s="100"/>
      <c r="D42" s="100" t="s">
        <v>573</v>
      </c>
    </row>
    <row r="44" spans="1:4" x14ac:dyDescent="0.2">
      <c r="B44" s="28" t="s">
        <v>148</v>
      </c>
    </row>
    <row r="45" spans="1:4" x14ac:dyDescent="0.2">
      <c r="B45" s="28" t="s">
        <v>149</v>
      </c>
      <c r="C45" s="28"/>
      <c r="D45" s="100" t="s">
        <v>573</v>
      </c>
    </row>
    <row r="46" spans="1:4" x14ac:dyDescent="0.2">
      <c r="B46" s="28" t="s">
        <v>150</v>
      </c>
      <c r="C46" s="28"/>
      <c r="D46" s="100" t="s">
        <v>573</v>
      </c>
    </row>
    <row r="47" spans="1:4" x14ac:dyDescent="0.2">
      <c r="B47" s="28" t="s">
        <v>151</v>
      </c>
      <c r="C47" s="28"/>
      <c r="D47" s="100" t="s">
        <v>573</v>
      </c>
    </row>
    <row r="48" spans="1:4" x14ac:dyDescent="0.2">
      <c r="B48" s="28" t="s">
        <v>152</v>
      </c>
      <c r="C48" s="28"/>
    </row>
    <row r="49" spans="2:4" x14ac:dyDescent="0.2">
      <c r="B49" s="28" t="s">
        <v>573</v>
      </c>
      <c r="C49" s="28"/>
      <c r="D49" s="100" t="s">
        <v>573</v>
      </c>
    </row>
    <row r="50" spans="2:4" x14ac:dyDescent="0.2">
      <c r="B50" s="98"/>
      <c r="C50" s="28"/>
    </row>
    <row r="51" spans="2:4" x14ac:dyDescent="0.2">
      <c r="B51" s="28" t="s">
        <v>153</v>
      </c>
      <c r="C51" s="28"/>
    </row>
    <row r="52" spans="2:4" x14ac:dyDescent="0.2">
      <c r="B52" s="28" t="s">
        <v>154</v>
      </c>
      <c r="C52" s="28"/>
    </row>
    <row r="53" spans="2:4" x14ac:dyDescent="0.2">
      <c r="B53" s="28" t="s">
        <v>155</v>
      </c>
      <c r="C53" s="28"/>
      <c r="D53" s="101"/>
    </row>
    <row r="54" spans="2:4" x14ac:dyDescent="0.2">
      <c r="B54" s="28" t="s">
        <v>939</v>
      </c>
      <c r="C54" s="28"/>
      <c r="D54" s="101"/>
    </row>
    <row r="55" spans="2:4" x14ac:dyDescent="0.2">
      <c r="B55" s="28" t="s">
        <v>156</v>
      </c>
      <c r="C55" s="28"/>
      <c r="D55" s="101"/>
    </row>
    <row r="56" spans="2:4" x14ac:dyDescent="0.2">
      <c r="B56" s="28" t="s">
        <v>157</v>
      </c>
      <c r="C56" s="28"/>
    </row>
    <row r="57" spans="2:4" x14ac:dyDescent="0.2">
      <c r="B57" s="28" t="s">
        <v>158</v>
      </c>
      <c r="C57" s="28"/>
      <c r="D57" s="101"/>
    </row>
    <row r="58" spans="2:4" x14ac:dyDescent="0.2">
      <c r="C58" s="258" t="s">
        <v>1055</v>
      </c>
    </row>
    <row r="59" spans="2:4" x14ac:dyDescent="0.2">
      <c r="C59" s="258"/>
    </row>
  </sheetData>
  <customSheetViews>
    <customSheetView guid="{75D5C009-B147-4CC5-BE74-11BB8D2E774F}" showRuler="0">
      <selection activeCell="B4" sqref="B4"/>
      <pageMargins left="0.43" right="0.43" top="0.52" bottom="0.51" header="0.5" footer="0.5"/>
      <pageSetup orientation="portrait" r:id="rId1"/>
      <headerFooter alignWithMargins="0"/>
    </customSheetView>
  </customSheetViews>
  <phoneticPr fontId="0" type="noConversion"/>
  <pageMargins left="0.43" right="0.43" top="0.52" bottom="0.51" header="0.5" footer="0.5"/>
  <pageSetup scale="99" orientation="portrait"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topLeftCell="A30" workbookViewId="0">
      <selection activeCell="E63" sqref="E63"/>
    </sheetView>
  </sheetViews>
  <sheetFormatPr defaultRowHeight="12.75" x14ac:dyDescent="0.2"/>
  <cols>
    <col min="1" max="1" width="3.5703125" customWidth="1"/>
    <col min="2" max="2" width="54.85546875" customWidth="1"/>
    <col min="3" max="3" width="9.5703125" customWidth="1"/>
    <col min="4" max="4" width="32.140625" customWidth="1"/>
  </cols>
  <sheetData>
    <row r="1" spans="1:4" x14ac:dyDescent="0.2">
      <c r="B1" s="32" t="s">
        <v>286</v>
      </c>
      <c r="C1" s="32"/>
      <c r="D1" s="19"/>
    </row>
    <row r="2" spans="1:4" x14ac:dyDescent="0.2">
      <c r="A2" s="102" t="s">
        <v>89</v>
      </c>
      <c r="B2" s="28" t="s">
        <v>940</v>
      </c>
      <c r="C2" s="28"/>
      <c r="D2" s="101"/>
    </row>
    <row r="4" spans="1:4" x14ac:dyDescent="0.2">
      <c r="A4" s="102" t="s">
        <v>90</v>
      </c>
      <c r="B4" s="28" t="s">
        <v>159</v>
      </c>
      <c r="C4" s="28"/>
      <c r="D4" s="101"/>
    </row>
    <row r="5" spans="1:4" x14ac:dyDescent="0.2">
      <c r="B5" s="28" t="s">
        <v>160</v>
      </c>
      <c r="C5" s="28"/>
      <c r="D5" s="101"/>
    </row>
    <row r="7" spans="1:4" x14ac:dyDescent="0.2">
      <c r="A7" s="102" t="s">
        <v>91</v>
      </c>
      <c r="B7" s="28" t="s">
        <v>161</v>
      </c>
      <c r="C7" s="28"/>
      <c r="D7" s="101"/>
    </row>
    <row r="9" spans="1:4" x14ac:dyDescent="0.2">
      <c r="A9" s="102" t="s">
        <v>92</v>
      </c>
      <c r="B9" s="28" t="s">
        <v>162</v>
      </c>
      <c r="C9" s="28"/>
      <c r="D9" s="101"/>
    </row>
    <row r="11" spans="1:4" x14ac:dyDescent="0.2">
      <c r="A11" s="102" t="s">
        <v>93</v>
      </c>
      <c r="B11" s="28" t="s">
        <v>163</v>
      </c>
      <c r="C11" s="28"/>
    </row>
    <row r="12" spans="1:4" x14ac:dyDescent="0.2">
      <c r="B12" s="28" t="s">
        <v>164</v>
      </c>
      <c r="C12" s="28"/>
    </row>
    <row r="13" spans="1:4" x14ac:dyDescent="0.2">
      <c r="B13" s="28" t="s">
        <v>1071</v>
      </c>
      <c r="C13" s="28"/>
      <c r="D13" s="101"/>
    </row>
    <row r="15" spans="1:4" x14ac:dyDescent="0.2">
      <c r="A15" s="102" t="s">
        <v>94</v>
      </c>
      <c r="B15" s="28" t="s">
        <v>166</v>
      </c>
      <c r="C15" s="28"/>
      <c r="D15" s="101"/>
    </row>
    <row r="16" spans="1:4" x14ac:dyDescent="0.2">
      <c r="B16" s="28" t="s">
        <v>169</v>
      </c>
      <c r="C16" s="28"/>
      <c r="D16" s="101"/>
    </row>
    <row r="18" spans="1:4" x14ac:dyDescent="0.2">
      <c r="A18" s="102" t="s">
        <v>165</v>
      </c>
      <c r="B18" s="28" t="s">
        <v>171</v>
      </c>
      <c r="C18" s="28"/>
      <c r="D18" s="101"/>
    </row>
    <row r="19" spans="1:4" x14ac:dyDescent="0.2">
      <c r="B19" s="28" t="s">
        <v>172</v>
      </c>
      <c r="C19" s="28"/>
      <c r="D19" s="101"/>
    </row>
    <row r="21" spans="1:4" x14ac:dyDescent="0.2">
      <c r="A21" s="102" t="s">
        <v>170</v>
      </c>
      <c r="B21" s="28" t="s">
        <v>174</v>
      </c>
      <c r="C21" s="28"/>
      <c r="D21" s="101"/>
    </row>
    <row r="22" spans="1:4" x14ac:dyDescent="0.2">
      <c r="B22" s="28" t="s">
        <v>175</v>
      </c>
      <c r="C22" s="28"/>
      <c r="D22" s="101"/>
    </row>
    <row r="23" spans="1:4" x14ac:dyDescent="0.2">
      <c r="B23" s="28" t="s">
        <v>176</v>
      </c>
      <c r="C23" s="28"/>
      <c r="D23" s="101"/>
    </row>
    <row r="25" spans="1:4" x14ac:dyDescent="0.2">
      <c r="A25" s="102" t="s">
        <v>173</v>
      </c>
      <c r="B25" s="28" t="s">
        <v>947</v>
      </c>
      <c r="C25" s="28" t="s">
        <v>941</v>
      </c>
      <c r="D25" s="101"/>
    </row>
    <row r="26" spans="1:4" x14ac:dyDescent="0.2">
      <c r="B26" s="28"/>
      <c r="C26" s="28" t="s">
        <v>942</v>
      </c>
      <c r="D26" s="101"/>
    </row>
    <row r="27" spans="1:4" x14ac:dyDescent="0.2">
      <c r="B27" s="28"/>
      <c r="C27" s="28" t="s">
        <v>943</v>
      </c>
      <c r="D27" s="101"/>
    </row>
    <row r="28" spans="1:4" x14ac:dyDescent="0.2">
      <c r="B28" s="28"/>
      <c r="C28" s="28" t="s">
        <v>944</v>
      </c>
      <c r="D28" s="101"/>
    </row>
    <row r="29" spans="1:4" x14ac:dyDescent="0.2">
      <c r="B29" s="28"/>
      <c r="C29" s="28" t="s">
        <v>945</v>
      </c>
      <c r="D29" s="101"/>
    </row>
    <row r="30" spans="1:4" x14ac:dyDescent="0.2">
      <c r="B30" s="28"/>
      <c r="C30" s="28" t="s">
        <v>946</v>
      </c>
      <c r="D30" s="101"/>
    </row>
    <row r="32" spans="1:4" x14ac:dyDescent="0.2">
      <c r="A32" s="102" t="s">
        <v>177</v>
      </c>
      <c r="B32" s="28" t="s">
        <v>179</v>
      </c>
      <c r="C32" s="28"/>
    </row>
    <row r="33" spans="1:4" x14ac:dyDescent="0.2">
      <c r="B33" s="28" t="s">
        <v>951</v>
      </c>
      <c r="C33" s="28" t="s">
        <v>948</v>
      </c>
      <c r="D33" s="101"/>
    </row>
    <row r="34" spans="1:4" x14ac:dyDescent="0.2">
      <c r="B34" s="28"/>
      <c r="C34" s="28" t="s">
        <v>949</v>
      </c>
      <c r="D34" s="101"/>
    </row>
    <row r="35" spans="1:4" x14ac:dyDescent="0.2">
      <c r="B35" s="28"/>
      <c r="C35" s="28" t="s">
        <v>950</v>
      </c>
      <c r="D35" s="101"/>
    </row>
    <row r="37" spans="1:4" x14ac:dyDescent="0.2">
      <c r="A37" s="102" t="s">
        <v>178</v>
      </c>
      <c r="B37" s="28" t="s">
        <v>181</v>
      </c>
      <c r="C37" s="28"/>
      <c r="D37" s="101"/>
    </row>
    <row r="39" spans="1:4" x14ac:dyDescent="0.2">
      <c r="A39" s="102" t="s">
        <v>180</v>
      </c>
      <c r="B39" s="28" t="s">
        <v>184</v>
      </c>
      <c r="C39" s="28"/>
      <c r="D39" s="101"/>
    </row>
    <row r="40" spans="1:4" x14ac:dyDescent="0.2">
      <c r="B40" s="28" t="s">
        <v>183</v>
      </c>
      <c r="C40" s="28"/>
    </row>
    <row r="42" spans="1:4" x14ac:dyDescent="0.2">
      <c r="A42" s="102" t="s">
        <v>182</v>
      </c>
      <c r="B42" s="28" t="s">
        <v>186</v>
      </c>
      <c r="C42" s="28"/>
      <c r="D42" s="101"/>
    </row>
    <row r="43" spans="1:4" x14ac:dyDescent="0.2">
      <c r="B43" s="28" t="s">
        <v>1056</v>
      </c>
      <c r="C43" s="28"/>
      <c r="D43" s="101"/>
    </row>
    <row r="45" spans="1:4" x14ac:dyDescent="0.2">
      <c r="A45" s="102" t="s">
        <v>185</v>
      </c>
      <c r="B45" s="28" t="s">
        <v>188</v>
      </c>
      <c r="C45" s="28"/>
      <c r="D45" s="101"/>
    </row>
    <row r="46" spans="1:4" x14ac:dyDescent="0.2">
      <c r="B46" s="28" t="s">
        <v>189</v>
      </c>
      <c r="C46" s="28"/>
      <c r="D46" s="101"/>
    </row>
    <row r="47" spans="1:4" x14ac:dyDescent="0.2">
      <c r="A47" s="97"/>
    </row>
    <row r="48" spans="1:4" x14ac:dyDescent="0.2">
      <c r="A48" s="102" t="s">
        <v>187</v>
      </c>
      <c r="B48" s="28" t="s">
        <v>191</v>
      </c>
      <c r="C48" s="28"/>
    </row>
    <row r="49" spans="1:4" x14ac:dyDescent="0.2">
      <c r="A49" s="97"/>
      <c r="B49" s="28" t="s">
        <v>192</v>
      </c>
      <c r="C49" s="28"/>
      <c r="D49" s="101"/>
    </row>
    <row r="50" spans="1:4" x14ac:dyDescent="0.2">
      <c r="A50" s="102" t="s">
        <v>190</v>
      </c>
      <c r="B50" s="28" t="s">
        <v>194</v>
      </c>
      <c r="C50" s="96"/>
      <c r="D50" s="269"/>
    </row>
    <row r="51" spans="1:4" x14ac:dyDescent="0.2">
      <c r="A51" s="266"/>
      <c r="B51" s="4"/>
      <c r="C51" s="4"/>
    </row>
    <row r="52" spans="1:4" x14ac:dyDescent="0.2">
      <c r="A52" s="102" t="s">
        <v>193</v>
      </c>
      <c r="B52" s="28" t="s">
        <v>196</v>
      </c>
      <c r="C52" s="4"/>
    </row>
    <row r="53" spans="1:4" x14ac:dyDescent="0.2">
      <c r="A53" s="266"/>
      <c r="B53" s="28" t="s">
        <v>197</v>
      </c>
      <c r="C53" s="96"/>
      <c r="D53" s="100"/>
    </row>
    <row r="54" spans="1:4" x14ac:dyDescent="0.2">
      <c r="A54" s="266"/>
      <c r="B54" s="28" t="s">
        <v>198</v>
      </c>
      <c r="C54" s="4"/>
    </row>
    <row r="55" spans="1:4" x14ac:dyDescent="0.2">
      <c r="A55" s="266"/>
      <c r="B55" s="4"/>
      <c r="C55" s="258" t="s">
        <v>168</v>
      </c>
    </row>
    <row r="58" spans="1:4" x14ac:dyDescent="0.2">
      <c r="A58" s="97"/>
    </row>
    <row r="59" spans="1:4" x14ac:dyDescent="0.2">
      <c r="A59" s="97"/>
    </row>
    <row r="60" spans="1:4" x14ac:dyDescent="0.2">
      <c r="A60" s="97"/>
    </row>
    <row r="61" spans="1:4" x14ac:dyDescent="0.2">
      <c r="A61" s="97"/>
    </row>
    <row r="62" spans="1:4" x14ac:dyDescent="0.2">
      <c r="A62" s="97"/>
    </row>
    <row r="63" spans="1:4" x14ac:dyDescent="0.2">
      <c r="A63" s="97"/>
    </row>
    <row r="64" spans="1:4" x14ac:dyDescent="0.2">
      <c r="A64" s="97"/>
    </row>
    <row r="65" spans="1:1" x14ac:dyDescent="0.2">
      <c r="A65" s="97"/>
    </row>
    <row r="66" spans="1:1" x14ac:dyDescent="0.2">
      <c r="A66" s="97"/>
    </row>
    <row r="67" spans="1:1" x14ac:dyDescent="0.2">
      <c r="A67" s="97"/>
    </row>
    <row r="68" spans="1:1" x14ac:dyDescent="0.2">
      <c r="A68" s="97"/>
    </row>
  </sheetData>
  <customSheetViews>
    <customSheetView guid="{75D5C009-B147-4CC5-BE74-11BB8D2E774F}" showRuler="0">
      <selection activeCell="D1" sqref="D1"/>
      <pageMargins left="0.36" right="0.41" top="0.51" bottom="0.5" header="0.5" footer="0.5"/>
      <pageSetup orientation="portrait" r:id="rId1"/>
      <headerFooter alignWithMargins="0"/>
    </customSheetView>
  </customSheetViews>
  <phoneticPr fontId="0" type="noConversion"/>
  <pageMargins left="0.36" right="0.41" top="0.51" bottom="0.5" header="0.5" footer="0.5"/>
  <pageSetup orientation="portrait"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topLeftCell="A22" workbookViewId="0">
      <selection activeCell="A48" sqref="A48"/>
    </sheetView>
  </sheetViews>
  <sheetFormatPr defaultRowHeight="12.75" x14ac:dyDescent="0.2"/>
  <cols>
    <col min="1" max="1" width="3.5703125" customWidth="1"/>
    <col min="2" max="2" width="54.85546875" customWidth="1"/>
    <col min="3" max="3" width="32.140625" customWidth="1"/>
  </cols>
  <sheetData>
    <row r="1" spans="1:3" x14ac:dyDescent="0.2">
      <c r="B1" s="32" t="s">
        <v>286</v>
      </c>
      <c r="C1" s="19"/>
    </row>
    <row r="2" spans="1:3" x14ac:dyDescent="0.2">
      <c r="A2" s="102" t="s">
        <v>195</v>
      </c>
      <c r="B2" s="28" t="s">
        <v>200</v>
      </c>
      <c r="C2" s="101"/>
    </row>
    <row r="3" spans="1:3" x14ac:dyDescent="0.2">
      <c r="B3" s="28" t="s">
        <v>201</v>
      </c>
    </row>
    <row r="4" spans="1:3" x14ac:dyDescent="0.2">
      <c r="B4" s="28" t="s">
        <v>202</v>
      </c>
      <c r="C4" s="101"/>
    </row>
    <row r="6" spans="1:3" x14ac:dyDescent="0.2">
      <c r="A6" s="102" t="s">
        <v>199</v>
      </c>
      <c r="B6" s="28" t="s">
        <v>204</v>
      </c>
      <c r="C6" s="101"/>
    </row>
    <row r="8" spans="1:3" x14ac:dyDescent="0.2">
      <c r="A8" s="102" t="s">
        <v>203</v>
      </c>
      <c r="B8" s="28" t="s">
        <v>206</v>
      </c>
    </row>
    <row r="9" spans="1:3" x14ac:dyDescent="0.2">
      <c r="B9" s="28" t="s">
        <v>207</v>
      </c>
      <c r="C9" s="101"/>
    </row>
    <row r="10" spans="1:3" x14ac:dyDescent="0.2">
      <c r="B10" s="28" t="s">
        <v>209</v>
      </c>
      <c r="C10" s="101"/>
    </row>
    <row r="11" spans="1:3" x14ac:dyDescent="0.2">
      <c r="B11" s="28" t="s">
        <v>210</v>
      </c>
      <c r="C11" s="96"/>
    </row>
    <row r="12" spans="1:3" x14ac:dyDescent="0.2">
      <c r="B12" s="28" t="s">
        <v>211</v>
      </c>
      <c r="C12" s="101"/>
    </row>
    <row r="14" spans="1:3" x14ac:dyDescent="0.2">
      <c r="A14" s="102" t="s">
        <v>205</v>
      </c>
      <c r="B14" s="28" t="s">
        <v>607</v>
      </c>
    </row>
    <row r="15" spans="1:3" x14ac:dyDescent="0.2">
      <c r="B15" s="28" t="s">
        <v>212</v>
      </c>
      <c r="C15" s="101"/>
    </row>
    <row r="16" spans="1:3" x14ac:dyDescent="0.2">
      <c r="C16" s="101"/>
    </row>
    <row r="17" spans="1:3" x14ac:dyDescent="0.2">
      <c r="C17" s="101"/>
    </row>
    <row r="18" spans="1:3" x14ac:dyDescent="0.2">
      <c r="C18" s="101"/>
    </row>
    <row r="19" spans="1:3" x14ac:dyDescent="0.2">
      <c r="C19" s="101"/>
    </row>
    <row r="21" spans="1:3" x14ac:dyDescent="0.2">
      <c r="A21" s="102" t="s">
        <v>208</v>
      </c>
      <c r="B21" s="28" t="s">
        <v>214</v>
      </c>
      <c r="C21" s="101"/>
    </row>
    <row r="22" spans="1:3" x14ac:dyDescent="0.2">
      <c r="A22" s="102"/>
      <c r="B22" s="28"/>
      <c r="C22" s="96"/>
    </row>
    <row r="23" spans="1:3" x14ac:dyDescent="0.2">
      <c r="A23" s="102" t="s">
        <v>213</v>
      </c>
      <c r="B23" s="28" t="s">
        <v>1074</v>
      </c>
      <c r="C23" s="101"/>
    </row>
    <row r="24" spans="1:3" x14ac:dyDescent="0.2">
      <c r="A24" s="102"/>
      <c r="B24" s="28"/>
      <c r="C24" s="96"/>
    </row>
    <row r="25" spans="1:3" x14ac:dyDescent="0.2">
      <c r="A25" s="102" t="s">
        <v>215</v>
      </c>
      <c r="B25" s="28" t="s">
        <v>216</v>
      </c>
    </row>
    <row r="26" spans="1:3" x14ac:dyDescent="0.2">
      <c r="B26" s="28" t="s">
        <v>217</v>
      </c>
      <c r="C26" s="101"/>
    </row>
    <row r="27" spans="1:3" x14ac:dyDescent="0.2">
      <c r="B27" s="28" t="s">
        <v>218</v>
      </c>
      <c r="C27" s="101"/>
    </row>
    <row r="28" spans="1:3" x14ac:dyDescent="0.2">
      <c r="C28" s="101"/>
    </row>
    <row r="29" spans="1:3" x14ac:dyDescent="0.2">
      <c r="C29" s="101"/>
    </row>
    <row r="30" spans="1:3" x14ac:dyDescent="0.2">
      <c r="C30" s="101"/>
    </row>
    <row r="31" spans="1:3" x14ac:dyDescent="0.2">
      <c r="C31" s="96"/>
    </row>
    <row r="32" spans="1:3" x14ac:dyDescent="0.2">
      <c r="A32" s="102" t="s">
        <v>219</v>
      </c>
      <c r="B32" s="28" t="s">
        <v>220</v>
      </c>
      <c r="C32" s="101"/>
    </row>
    <row r="33" spans="1:34" x14ac:dyDescent="0.2">
      <c r="C33" s="101"/>
    </row>
    <row r="34" spans="1:34" x14ac:dyDescent="0.2">
      <c r="C34" s="101"/>
    </row>
    <row r="35" spans="1:34" x14ac:dyDescent="0.2">
      <c r="A35" s="28" t="s">
        <v>221</v>
      </c>
    </row>
    <row r="36" spans="1:34" x14ac:dyDescent="0.2">
      <c r="A36" s="28" t="s">
        <v>222</v>
      </c>
    </row>
    <row r="37" spans="1:34" x14ac:dyDescent="0.2">
      <c r="A37" s="28" t="s">
        <v>223</v>
      </c>
      <c r="B37" s="28"/>
      <c r="C37" s="28"/>
    </row>
    <row r="38" spans="1:34" x14ac:dyDescent="0.2">
      <c r="A38" s="28" t="s">
        <v>224</v>
      </c>
      <c r="B38" s="28"/>
      <c r="C38" s="28"/>
    </row>
    <row r="39" spans="1:34" x14ac:dyDescent="0.2">
      <c r="A39" s="28" t="s">
        <v>225</v>
      </c>
    </row>
    <row r="40" spans="1:34" x14ac:dyDescent="0.2">
      <c r="A40" s="28" t="s">
        <v>226</v>
      </c>
    </row>
    <row r="41" spans="1:34" x14ac:dyDescent="0.2">
      <c r="A41" s="28" t="s">
        <v>227</v>
      </c>
    </row>
    <row r="42" spans="1:34" x14ac:dyDescent="0.2">
      <c r="A42" s="28" t="s">
        <v>228</v>
      </c>
    </row>
    <row r="43" spans="1:34" x14ac:dyDescent="0.2">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row>
    <row r="44" spans="1:34" s="28" customFormat="1" x14ac:dyDescent="0.2">
      <c r="A44" s="28" t="s">
        <v>229</v>
      </c>
      <c r="B44"/>
      <c r="C44"/>
    </row>
    <row r="45" spans="1:34" x14ac:dyDescent="0.2">
      <c r="A45" s="28" t="s">
        <v>230</v>
      </c>
    </row>
    <row r="46" spans="1:34" x14ac:dyDescent="0.2">
      <c r="B46" s="98" t="s">
        <v>1075</v>
      </c>
    </row>
    <row r="48" spans="1:34" x14ac:dyDescent="0.2">
      <c r="B48" s="225"/>
    </row>
    <row r="50" spans="2:2" x14ac:dyDescent="0.2">
      <c r="B50" s="97"/>
    </row>
  </sheetData>
  <customSheetViews>
    <customSheetView guid="{75D5C009-B147-4CC5-BE74-11BB8D2E774F}" showRuler="0" topLeftCell="C1">
      <selection activeCell="C1" sqref="C1"/>
      <pageMargins left="0.75" right="0.75" top="1" bottom="1" header="0.5" footer="0.5"/>
      <pageSetup orientation="portrait" r:id="rId1"/>
      <headerFooter alignWithMargins="0"/>
    </customSheetView>
  </customSheetViews>
  <phoneticPr fontId="0" type="noConversion"/>
  <pageMargins left="0.75" right="0.75" top="1" bottom="0.5" header="0.5" footer="0"/>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opLeftCell="A13" workbookViewId="0">
      <selection activeCell="A27" sqref="A27"/>
    </sheetView>
  </sheetViews>
  <sheetFormatPr defaultRowHeight="12.75" x14ac:dyDescent="0.2"/>
  <cols>
    <col min="1" max="1" width="2.85546875" customWidth="1"/>
    <col min="2" max="2" width="46.140625" customWidth="1"/>
    <col min="3" max="4" width="0.7109375" hidden="1" customWidth="1"/>
    <col min="5" max="5" width="3.42578125" hidden="1" customWidth="1"/>
    <col min="6" max="6" width="16.7109375" customWidth="1"/>
    <col min="7" max="7" width="13.42578125" customWidth="1"/>
    <col min="8" max="8" width="14.85546875" customWidth="1"/>
    <col min="9" max="9" width="2.7109375" customWidth="1"/>
  </cols>
  <sheetData>
    <row r="1" spans="1:8" ht="15" customHeight="1" thickBot="1" x14ac:dyDescent="0.25">
      <c r="G1" s="1"/>
      <c r="H1" s="5"/>
    </row>
    <row r="2" spans="1:8" ht="15" customHeight="1" thickBot="1" x14ac:dyDescent="0.25">
      <c r="G2" s="4" t="s">
        <v>571</v>
      </c>
      <c r="H2" s="7"/>
    </row>
    <row r="3" spans="1:8" ht="15" customHeight="1" x14ac:dyDescent="0.2">
      <c r="G3" s="4"/>
      <c r="H3" s="6"/>
    </row>
    <row r="4" spans="1:8" ht="15" customHeight="1" thickBot="1" x14ac:dyDescent="0.25">
      <c r="A4" s="330" t="s">
        <v>573</v>
      </c>
      <c r="B4" s="331"/>
      <c r="C4" s="331"/>
      <c r="D4" t="s">
        <v>572</v>
      </c>
      <c r="F4" t="s">
        <v>630</v>
      </c>
    </row>
    <row r="5" spans="1:8" ht="15" customHeight="1" thickBot="1" x14ac:dyDescent="0.25">
      <c r="A5" s="17"/>
      <c r="B5" s="18"/>
      <c r="C5" s="18"/>
    </row>
    <row r="6" spans="1:8" ht="15" customHeight="1" thickBot="1" x14ac:dyDescent="0.25">
      <c r="A6" s="226">
        <v>1</v>
      </c>
      <c r="B6" s="4" t="s">
        <v>915</v>
      </c>
      <c r="C6" s="4"/>
      <c r="D6" s="4"/>
      <c r="E6" s="4"/>
      <c r="F6" s="4"/>
      <c r="G6" s="3"/>
      <c r="H6" s="11">
        <v>0</v>
      </c>
    </row>
    <row r="7" spans="1:8" ht="15" customHeight="1" x14ac:dyDescent="0.2">
      <c r="A7" s="226"/>
    </row>
    <row r="8" spans="1:8" ht="15" customHeight="1" x14ac:dyDescent="0.2">
      <c r="A8" s="226"/>
      <c r="D8" t="s">
        <v>574</v>
      </c>
      <c r="E8" s="8" t="s">
        <v>610</v>
      </c>
      <c r="F8" s="32" t="s">
        <v>610</v>
      </c>
      <c r="G8" s="19"/>
    </row>
    <row r="9" spans="1:8" ht="15" customHeight="1" x14ac:dyDescent="0.2">
      <c r="A9" s="226"/>
      <c r="E9" s="8"/>
      <c r="F9" s="32"/>
      <c r="G9" s="19"/>
    </row>
    <row r="10" spans="1:8" ht="15" customHeight="1" thickBot="1" x14ac:dyDescent="0.25">
      <c r="A10" s="226">
        <v>2</v>
      </c>
      <c r="B10" s="4" t="s">
        <v>611</v>
      </c>
    </row>
    <row r="11" spans="1:8" ht="15" customHeight="1" thickBot="1" x14ac:dyDescent="0.25">
      <c r="A11" s="226"/>
      <c r="B11" s="4" t="s">
        <v>612</v>
      </c>
      <c r="F11" s="11">
        <v>0</v>
      </c>
    </row>
    <row r="12" spans="1:8" ht="15" customHeight="1" thickBot="1" x14ac:dyDescent="0.25">
      <c r="A12" s="226"/>
      <c r="B12" s="4" t="s">
        <v>613</v>
      </c>
      <c r="F12" s="11">
        <v>0</v>
      </c>
    </row>
    <row r="13" spans="1:8" ht="15" customHeight="1" thickBot="1" x14ac:dyDescent="0.25">
      <c r="A13" s="226">
        <v>3</v>
      </c>
      <c r="B13" s="4" t="s">
        <v>614</v>
      </c>
      <c r="C13" s="9"/>
      <c r="F13" s="11">
        <v>0</v>
      </c>
    </row>
    <row r="14" spans="1:8" ht="15" customHeight="1" thickBot="1" x14ac:dyDescent="0.25">
      <c r="A14" s="226">
        <v>4</v>
      </c>
      <c r="B14" s="4" t="s">
        <v>615</v>
      </c>
      <c r="F14" s="11">
        <v>0</v>
      </c>
    </row>
    <row r="15" spans="1:8" ht="15" customHeight="1" thickBot="1" x14ac:dyDescent="0.25">
      <c r="A15" s="226">
        <v>5</v>
      </c>
      <c r="B15" s="4" t="s">
        <v>616</v>
      </c>
      <c r="G15" s="11">
        <f>SUM(F11:F14)</f>
        <v>0</v>
      </c>
    </row>
    <row r="16" spans="1:8" ht="15" customHeight="1" x14ac:dyDescent="0.2">
      <c r="A16" s="226"/>
      <c r="B16" s="8" t="s">
        <v>617</v>
      </c>
    </row>
    <row r="17" spans="1:8" ht="15" customHeight="1" thickBot="1" x14ac:dyDescent="0.25">
      <c r="A17" s="226">
        <v>6</v>
      </c>
      <c r="B17" s="4" t="s">
        <v>618</v>
      </c>
    </row>
    <row r="18" spans="1:8" ht="15" customHeight="1" thickBot="1" x14ac:dyDescent="0.25">
      <c r="A18" s="226"/>
      <c r="B18" s="4" t="s">
        <v>612</v>
      </c>
      <c r="F18" s="11">
        <v>0</v>
      </c>
    </row>
    <row r="19" spans="1:8" ht="15" customHeight="1" thickBot="1" x14ac:dyDescent="0.25">
      <c r="A19" s="226"/>
      <c r="B19" s="4" t="s">
        <v>613</v>
      </c>
      <c r="F19" s="11">
        <v>0</v>
      </c>
    </row>
    <row r="20" spans="1:8" ht="15" customHeight="1" thickBot="1" x14ac:dyDescent="0.25">
      <c r="A20" s="226">
        <v>7</v>
      </c>
      <c r="B20" s="4" t="s">
        <v>619</v>
      </c>
    </row>
    <row r="21" spans="1:8" ht="15" customHeight="1" thickBot="1" x14ac:dyDescent="0.25">
      <c r="A21" s="226"/>
      <c r="B21" s="4" t="s">
        <v>612</v>
      </c>
      <c r="F21" s="11">
        <v>0</v>
      </c>
    </row>
    <row r="22" spans="1:8" ht="15" customHeight="1" thickBot="1" x14ac:dyDescent="0.25">
      <c r="A22" s="226"/>
      <c r="B22" s="4" t="s">
        <v>613</v>
      </c>
      <c r="F22" s="11">
        <v>0</v>
      </c>
    </row>
    <row r="23" spans="1:8" ht="15" customHeight="1" thickBot="1" x14ac:dyDescent="0.25">
      <c r="A23" s="226">
        <v>8</v>
      </c>
      <c r="B23" s="4" t="s">
        <v>620</v>
      </c>
    </row>
    <row r="24" spans="1:8" ht="15" customHeight="1" thickBot="1" x14ac:dyDescent="0.25">
      <c r="A24" s="226"/>
      <c r="B24" s="4" t="s">
        <v>612</v>
      </c>
      <c r="F24" s="11">
        <v>0</v>
      </c>
    </row>
    <row r="25" spans="1:8" ht="15" customHeight="1" thickBot="1" x14ac:dyDescent="0.25">
      <c r="A25" s="226"/>
      <c r="B25" s="4" t="s">
        <v>613</v>
      </c>
      <c r="F25" s="11">
        <v>0</v>
      </c>
    </row>
    <row r="26" spans="1:8" ht="15" customHeight="1" thickBot="1" x14ac:dyDescent="0.25">
      <c r="A26" s="226">
        <v>9</v>
      </c>
      <c r="B26" s="8" t="s">
        <v>621</v>
      </c>
      <c r="G26" s="11">
        <f>SUM(F18+F19+F21+F22+F24+F25)</f>
        <v>0</v>
      </c>
    </row>
    <row r="27" spans="1:8" ht="15" customHeight="1" thickBot="1" x14ac:dyDescent="0.25">
      <c r="A27" s="226">
        <v>10</v>
      </c>
      <c r="B27" s="4" t="s">
        <v>622</v>
      </c>
      <c r="H27" s="11">
        <f>SUM(G15-G26)</f>
        <v>0</v>
      </c>
    </row>
    <row r="28" spans="1:8" ht="15" customHeight="1" thickBot="1" x14ac:dyDescent="0.25">
      <c r="A28" s="226">
        <v>11</v>
      </c>
      <c r="B28" s="4" t="s">
        <v>905</v>
      </c>
      <c r="F28" s="11">
        <v>0</v>
      </c>
    </row>
    <row r="29" spans="1:8" ht="15" customHeight="1" thickBot="1" x14ac:dyDescent="0.25">
      <c r="A29" s="226">
        <v>12</v>
      </c>
      <c r="B29" s="4" t="s">
        <v>906</v>
      </c>
      <c r="F29" s="11">
        <v>0</v>
      </c>
    </row>
    <row r="30" spans="1:8" ht="15" customHeight="1" thickBot="1" x14ac:dyDescent="0.25">
      <c r="A30" s="226">
        <v>13</v>
      </c>
      <c r="B30" s="4" t="s">
        <v>907</v>
      </c>
      <c r="F30" s="11">
        <v>0</v>
      </c>
    </row>
    <row r="31" spans="1:8" ht="15" customHeight="1" thickBot="1" x14ac:dyDescent="0.25">
      <c r="A31" s="226">
        <v>14</v>
      </c>
      <c r="B31" s="4" t="s">
        <v>908</v>
      </c>
      <c r="F31" s="11">
        <v>0</v>
      </c>
      <c r="H31" s="13"/>
    </row>
    <row r="32" spans="1:8" ht="15" customHeight="1" thickBot="1" x14ac:dyDescent="0.25">
      <c r="A32" s="226">
        <v>15</v>
      </c>
      <c r="B32" s="4" t="s">
        <v>623</v>
      </c>
      <c r="F32" s="11">
        <v>0</v>
      </c>
    </row>
    <row r="33" spans="1:8" ht="15" customHeight="1" thickBot="1" x14ac:dyDescent="0.25">
      <c r="A33" s="226">
        <v>16</v>
      </c>
      <c r="B33" s="4" t="s">
        <v>624</v>
      </c>
      <c r="F33" s="11">
        <v>0</v>
      </c>
    </row>
    <row r="34" spans="1:8" ht="15" customHeight="1" thickBot="1" x14ac:dyDescent="0.25">
      <c r="A34" s="226">
        <v>17</v>
      </c>
      <c r="B34" s="4" t="s">
        <v>625</v>
      </c>
      <c r="F34" s="11">
        <v>0</v>
      </c>
    </row>
    <row r="35" spans="1:8" ht="15" customHeight="1" thickBot="1" x14ac:dyDescent="0.25">
      <c r="A35" s="226">
        <v>18</v>
      </c>
      <c r="B35" s="4" t="s">
        <v>626</v>
      </c>
      <c r="F35" s="11">
        <v>0</v>
      </c>
    </row>
    <row r="36" spans="1:8" ht="15" customHeight="1" thickBot="1" x14ac:dyDescent="0.25">
      <c r="A36" s="226">
        <v>19</v>
      </c>
      <c r="B36" s="4" t="s">
        <v>627</v>
      </c>
    </row>
    <row r="37" spans="1:8" ht="15" customHeight="1" thickBot="1" x14ac:dyDescent="0.25">
      <c r="A37" s="226"/>
      <c r="B37" s="4" t="s">
        <v>909</v>
      </c>
      <c r="F37" s="11">
        <v>0</v>
      </c>
    </row>
    <row r="38" spans="1:8" ht="15" customHeight="1" thickBot="1" x14ac:dyDescent="0.25">
      <c r="A38" s="226">
        <v>20</v>
      </c>
      <c r="B38" s="4" t="s">
        <v>910</v>
      </c>
      <c r="F38" s="11">
        <v>0</v>
      </c>
    </row>
    <row r="39" spans="1:8" ht="15" customHeight="1" thickBot="1" x14ac:dyDescent="0.25">
      <c r="A39" s="226">
        <v>21</v>
      </c>
      <c r="B39" s="4" t="s">
        <v>586</v>
      </c>
      <c r="F39" s="11">
        <v>0</v>
      </c>
    </row>
    <row r="40" spans="1:8" ht="15" customHeight="1" thickBot="1" x14ac:dyDescent="0.25">
      <c r="A40" s="226">
        <v>22</v>
      </c>
      <c r="B40" s="4" t="s">
        <v>628</v>
      </c>
      <c r="F40" s="11">
        <v>0</v>
      </c>
    </row>
    <row r="41" spans="1:8" ht="15" customHeight="1" thickBot="1" x14ac:dyDescent="0.25">
      <c r="A41" s="226">
        <v>23</v>
      </c>
      <c r="B41" s="4" t="s">
        <v>914</v>
      </c>
      <c r="H41" s="11">
        <f>SUM(F28+F29+F30+F31+F32+F33+F34+F35+F37+F38+F39+F40)</f>
        <v>0</v>
      </c>
    </row>
    <row r="42" spans="1:8" ht="15" customHeight="1" thickBot="1" x14ac:dyDescent="0.25">
      <c r="A42" s="226">
        <v>24</v>
      </c>
      <c r="B42" s="4" t="s">
        <v>912</v>
      </c>
      <c r="H42" s="11">
        <f>SUM(H27+H41)</f>
        <v>0</v>
      </c>
    </row>
    <row r="43" spans="1:8" ht="15" customHeight="1" thickBot="1" x14ac:dyDescent="0.25">
      <c r="A43" s="226">
        <v>25</v>
      </c>
      <c r="B43" s="4" t="s">
        <v>913</v>
      </c>
      <c r="H43" s="11">
        <f>SUM(H6+H42)</f>
        <v>0</v>
      </c>
    </row>
    <row r="44" spans="1:8" ht="15" customHeight="1" x14ac:dyDescent="0.2">
      <c r="A44" s="106" t="s">
        <v>629</v>
      </c>
      <c r="B44" s="8" t="s">
        <v>911</v>
      </c>
    </row>
    <row r="45" spans="1:8" ht="15" customHeight="1" x14ac:dyDescent="0.2"/>
    <row r="46" spans="1:8" ht="15" customHeight="1" x14ac:dyDescent="0.2"/>
    <row r="47" spans="1:8" ht="15" customHeight="1" x14ac:dyDescent="0.2"/>
    <row r="48" spans="1:8" ht="15" customHeight="1" x14ac:dyDescent="0.2"/>
    <row r="49" spans="6:6" ht="15" customHeight="1" x14ac:dyDescent="0.2">
      <c r="F49" s="169" t="s">
        <v>301</v>
      </c>
    </row>
    <row r="50" spans="6:6" ht="15" customHeight="1" x14ac:dyDescent="0.2"/>
    <row r="51" spans="6:6" ht="15" customHeight="1" x14ac:dyDescent="0.2"/>
    <row r="52" spans="6:6" ht="15" customHeight="1" x14ac:dyDescent="0.2"/>
    <row r="53" spans="6:6" ht="15" customHeight="1" x14ac:dyDescent="0.2"/>
    <row r="54" spans="6:6" ht="15" customHeight="1" x14ac:dyDescent="0.2"/>
    <row r="55" spans="6:6" ht="15" customHeight="1" x14ac:dyDescent="0.2"/>
  </sheetData>
  <customSheetViews>
    <customSheetView guid="{75D5C009-B147-4CC5-BE74-11BB8D2E774F}" hiddenColumns="1" showRuler="0" topLeftCell="A3">
      <selection activeCell="B42" sqref="B42"/>
      <pageMargins left="0.25" right="0.25" top="0.51" bottom="0.5" header="0.5" footer="0.5"/>
      <pageSetup orientation="portrait" r:id="rId1"/>
      <headerFooter alignWithMargins="0"/>
    </customSheetView>
  </customSheetViews>
  <mergeCells count="1">
    <mergeCell ref="A4:C4"/>
  </mergeCells>
  <phoneticPr fontId="0" type="noConversion"/>
  <pageMargins left="0.25" right="0.25" top="0.51" bottom="0.5" header="0.5" footer="0.5"/>
  <pageSetup orientation="portrait"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election activeCell="J1" sqref="J1"/>
    </sheetView>
  </sheetViews>
  <sheetFormatPr defaultRowHeight="12.75" x14ac:dyDescent="0.2"/>
  <cols>
    <col min="2" max="2" width="6.7109375" customWidth="1"/>
    <col min="3" max="3" width="13.85546875" customWidth="1"/>
    <col min="5" max="5" width="14" customWidth="1"/>
    <col min="6" max="6" width="3.85546875" hidden="1" customWidth="1"/>
    <col min="7" max="7" width="12.140625" customWidth="1"/>
    <col min="8" max="8" width="6.42578125" customWidth="1"/>
    <col min="9" max="9" width="11.5703125" customWidth="1"/>
    <col min="10" max="10" width="11" customWidth="1"/>
    <col min="11" max="11" width="8.140625" customWidth="1"/>
  </cols>
  <sheetData>
    <row r="1" spans="1:11" x14ac:dyDescent="0.2">
      <c r="I1" s="19" t="s">
        <v>103</v>
      </c>
      <c r="J1" s="45"/>
    </row>
    <row r="2" spans="1:11" x14ac:dyDescent="0.2">
      <c r="A2" s="34" t="s">
        <v>231</v>
      </c>
    </row>
    <row r="4" spans="1:11" x14ac:dyDescent="0.2">
      <c r="A4" s="28" t="s">
        <v>277</v>
      </c>
      <c r="B4" s="100" t="s">
        <v>573</v>
      </c>
      <c r="C4" s="100"/>
      <c r="D4" s="100"/>
      <c r="E4" s="100"/>
    </row>
    <row r="6" spans="1:11" x14ac:dyDescent="0.2">
      <c r="A6" s="100"/>
      <c r="B6" s="100"/>
      <c r="C6" s="100"/>
      <c r="D6" s="100"/>
      <c r="E6" s="28" t="s">
        <v>232</v>
      </c>
      <c r="F6" s="96"/>
      <c r="G6" s="100"/>
      <c r="H6" s="100"/>
      <c r="I6" s="100"/>
      <c r="J6" s="100"/>
    </row>
    <row r="8" spans="1:11" x14ac:dyDescent="0.2">
      <c r="A8" s="28" t="s">
        <v>233</v>
      </c>
      <c r="B8" s="6"/>
      <c r="C8" s="100"/>
      <c r="D8" s="100"/>
      <c r="E8" s="100"/>
      <c r="F8" s="28" t="s">
        <v>232</v>
      </c>
      <c r="G8" s="100"/>
      <c r="H8" s="100"/>
      <c r="I8" s="100"/>
      <c r="J8" s="100"/>
      <c r="K8" s="6"/>
    </row>
    <row r="10" spans="1:11" x14ac:dyDescent="0.2">
      <c r="A10" s="28" t="s">
        <v>268</v>
      </c>
    </row>
    <row r="11" spans="1:11" x14ac:dyDescent="0.2">
      <c r="A11" s="28" t="s">
        <v>271</v>
      </c>
    </row>
    <row r="12" spans="1:11" x14ac:dyDescent="0.2">
      <c r="A12" s="28" t="s">
        <v>272</v>
      </c>
    </row>
    <row r="13" spans="1:11" x14ac:dyDescent="0.2">
      <c r="A13" s="28" t="s">
        <v>273</v>
      </c>
      <c r="C13" s="45"/>
      <c r="D13" s="110" t="s">
        <v>274</v>
      </c>
      <c r="E13" s="45"/>
      <c r="G13" t="s">
        <v>276</v>
      </c>
    </row>
    <row r="14" spans="1:11" x14ac:dyDescent="0.2">
      <c r="A14" s="28" t="s">
        <v>278</v>
      </c>
    </row>
    <row r="15" spans="1:11" x14ac:dyDescent="0.2">
      <c r="A15" s="28" t="s">
        <v>279</v>
      </c>
    </row>
    <row r="17" spans="1:11" x14ac:dyDescent="0.2">
      <c r="E17" s="100"/>
      <c r="G17" s="100"/>
      <c r="H17" s="100"/>
      <c r="I17" s="100"/>
      <c r="J17" s="28" t="s">
        <v>280</v>
      </c>
    </row>
    <row r="19" spans="1:11" x14ac:dyDescent="0.2">
      <c r="E19" s="100"/>
      <c r="G19" s="100"/>
      <c r="H19" s="100"/>
      <c r="I19" s="100"/>
      <c r="J19" s="28" t="s">
        <v>291</v>
      </c>
    </row>
    <row r="21" spans="1:11" x14ac:dyDescent="0.2">
      <c r="A21" s="28" t="s">
        <v>292</v>
      </c>
    </row>
    <row r="23" spans="1:11" x14ac:dyDescent="0.2">
      <c r="E23" s="100"/>
      <c r="G23" s="100"/>
      <c r="H23" s="100"/>
      <c r="I23" s="100"/>
      <c r="J23" s="28" t="s">
        <v>293</v>
      </c>
    </row>
    <row r="25" spans="1:11" x14ac:dyDescent="0.2">
      <c r="D25" s="167" t="s">
        <v>295</v>
      </c>
      <c r="E25" s="100"/>
      <c r="G25" s="100"/>
      <c r="H25" s="100"/>
      <c r="I25" s="100"/>
      <c r="J25" s="28" t="s">
        <v>294</v>
      </c>
    </row>
    <row r="27" spans="1:11" x14ac:dyDescent="0.2">
      <c r="A27" t="s">
        <v>574</v>
      </c>
      <c r="B27" s="167" t="s">
        <v>573</v>
      </c>
    </row>
    <row r="28" spans="1:11" x14ac:dyDescent="0.2">
      <c r="E28" s="167" t="s">
        <v>296</v>
      </c>
      <c r="G28" s="45"/>
      <c r="H28" s="110" t="s">
        <v>274</v>
      </c>
      <c r="I28" s="168" t="s">
        <v>275</v>
      </c>
      <c r="J28" s="239"/>
      <c r="K28" s="6"/>
    </row>
    <row r="31" spans="1:11" x14ac:dyDescent="0.2">
      <c r="A31" s="28" t="s">
        <v>297</v>
      </c>
    </row>
    <row r="32" spans="1:11" x14ac:dyDescent="0.2">
      <c r="E32" s="100"/>
      <c r="G32" s="100"/>
      <c r="H32" s="100"/>
      <c r="I32" s="100"/>
      <c r="J32" s="28" t="s">
        <v>298</v>
      </c>
    </row>
    <row r="34" spans="5:10" x14ac:dyDescent="0.2">
      <c r="E34" s="100"/>
      <c r="G34" s="100"/>
      <c r="H34" s="100"/>
      <c r="I34" s="100"/>
      <c r="J34" s="28" t="s">
        <v>299</v>
      </c>
    </row>
    <row r="49" spans="1:5" x14ac:dyDescent="0.2">
      <c r="A49" s="34" t="s">
        <v>952</v>
      </c>
    </row>
    <row r="50" spans="1:5" x14ac:dyDescent="0.2">
      <c r="A50" s="28" t="s">
        <v>300</v>
      </c>
    </row>
    <row r="51" spans="1:5" x14ac:dyDescent="0.2">
      <c r="E51" s="98" t="s">
        <v>1057</v>
      </c>
    </row>
  </sheetData>
  <customSheetViews>
    <customSheetView guid="{75D5C009-B147-4CC5-BE74-11BB8D2E774F}" hiddenColumns="1" showRuler="0">
      <selection activeCell="J1" sqref="J1"/>
      <pageMargins left="0.52" right="0.37" top="0.98" bottom="1" header="0.49" footer="0.5"/>
      <pageSetup orientation="portrait" r:id="rId1"/>
      <headerFooter alignWithMargins="0"/>
    </customSheetView>
  </customSheetViews>
  <phoneticPr fontId="0" type="noConversion"/>
  <pageMargins left="0.52" right="0.37" top="0.98" bottom="1" header="0.49" footer="0.5"/>
  <pageSetup orientation="portrait"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topLeftCell="A13" workbookViewId="0"/>
  </sheetViews>
  <sheetFormatPr defaultRowHeight="12.75" x14ac:dyDescent="0.2"/>
  <cols>
    <col min="9" max="9" width="10.85546875" customWidth="1"/>
  </cols>
  <sheetData>
    <row r="1" spans="1:5" x14ac:dyDescent="0.2">
      <c r="E1" s="21" t="s">
        <v>234</v>
      </c>
    </row>
    <row r="3" spans="1:5" x14ac:dyDescent="0.2">
      <c r="A3" s="34" t="s">
        <v>235</v>
      </c>
    </row>
    <row r="4" spans="1:5" x14ac:dyDescent="0.2">
      <c r="A4" s="34" t="s">
        <v>236</v>
      </c>
      <c r="B4" s="28" t="s">
        <v>237</v>
      </c>
    </row>
    <row r="6" spans="1:5" x14ac:dyDescent="0.2">
      <c r="A6" s="34" t="s">
        <v>238</v>
      </c>
      <c r="B6" s="28" t="s">
        <v>241</v>
      </c>
    </row>
    <row r="7" spans="1:5" x14ac:dyDescent="0.2">
      <c r="B7" s="28" t="s">
        <v>239</v>
      </c>
    </row>
    <row r="9" spans="1:5" x14ac:dyDescent="0.2">
      <c r="A9" s="34" t="s">
        <v>573</v>
      </c>
      <c r="B9" s="28" t="s">
        <v>242</v>
      </c>
    </row>
    <row r="10" spans="1:5" x14ac:dyDescent="0.2">
      <c r="B10" s="28" t="s">
        <v>243</v>
      </c>
    </row>
    <row r="11" spans="1:5" x14ac:dyDescent="0.2">
      <c r="B11" s="28" t="s">
        <v>244</v>
      </c>
    </row>
    <row r="13" spans="1:5" x14ac:dyDescent="0.2">
      <c r="A13" s="34" t="s">
        <v>240</v>
      </c>
      <c r="B13" s="28" t="s">
        <v>337</v>
      </c>
    </row>
    <row r="15" spans="1:5" x14ac:dyDescent="0.2">
      <c r="A15" s="34" t="s">
        <v>245</v>
      </c>
      <c r="B15" s="28" t="s">
        <v>246</v>
      </c>
    </row>
    <row r="17" spans="1:2" x14ac:dyDescent="0.2">
      <c r="A17" s="34" t="s">
        <v>247</v>
      </c>
      <c r="B17" s="28" t="s">
        <v>248</v>
      </c>
    </row>
    <row r="18" spans="1:2" x14ac:dyDescent="0.2">
      <c r="B18" s="28" t="s">
        <v>249</v>
      </c>
    </row>
    <row r="19" spans="1:2" x14ac:dyDescent="0.2">
      <c r="B19" s="28" t="s">
        <v>250</v>
      </c>
    </row>
    <row r="21" spans="1:2" x14ac:dyDescent="0.2">
      <c r="A21" s="34" t="s">
        <v>251</v>
      </c>
      <c r="B21" s="28" t="s">
        <v>252</v>
      </c>
    </row>
    <row r="23" spans="1:2" x14ac:dyDescent="0.2">
      <c r="A23" s="34" t="s">
        <v>253</v>
      </c>
      <c r="B23" s="28" t="s">
        <v>254</v>
      </c>
    </row>
    <row r="24" spans="1:2" x14ac:dyDescent="0.2">
      <c r="B24" s="28" t="s">
        <v>255</v>
      </c>
    </row>
    <row r="26" spans="1:2" x14ac:dyDescent="0.2">
      <c r="A26" s="34" t="s">
        <v>256</v>
      </c>
      <c r="B26" s="28" t="s">
        <v>257</v>
      </c>
    </row>
    <row r="27" spans="1:2" x14ac:dyDescent="0.2">
      <c r="B27" s="28" t="s">
        <v>258</v>
      </c>
    </row>
    <row r="29" spans="1:2" x14ac:dyDescent="0.2">
      <c r="A29" s="34" t="s">
        <v>259</v>
      </c>
      <c r="B29" s="28" t="s">
        <v>953</v>
      </c>
    </row>
    <row r="30" spans="1:2" x14ac:dyDescent="0.2">
      <c r="B30" s="28" t="s">
        <v>260</v>
      </c>
    </row>
    <row r="31" spans="1:2" x14ac:dyDescent="0.2">
      <c r="B31" s="28" t="s">
        <v>261</v>
      </c>
    </row>
    <row r="33" spans="1:2" x14ac:dyDescent="0.2">
      <c r="A33" s="34" t="s">
        <v>262</v>
      </c>
      <c r="B33" s="28" t="s">
        <v>263</v>
      </c>
    </row>
    <row r="34" spans="1:2" x14ac:dyDescent="0.2">
      <c r="B34" s="28" t="s">
        <v>264</v>
      </c>
    </row>
    <row r="35" spans="1:2" x14ac:dyDescent="0.2">
      <c r="B35" s="28" t="s">
        <v>320</v>
      </c>
    </row>
    <row r="37" spans="1:2" x14ac:dyDescent="0.2">
      <c r="A37" s="34" t="s">
        <v>321</v>
      </c>
      <c r="B37" s="28" t="s">
        <v>322</v>
      </c>
    </row>
    <row r="39" spans="1:2" x14ac:dyDescent="0.2">
      <c r="A39" s="34" t="s">
        <v>323</v>
      </c>
      <c r="B39" s="28" t="s">
        <v>325</v>
      </c>
    </row>
    <row r="41" spans="1:2" x14ac:dyDescent="0.2">
      <c r="A41" s="34" t="s">
        <v>324</v>
      </c>
      <c r="B41" s="28" t="s">
        <v>326</v>
      </c>
    </row>
    <row r="42" spans="1:2" x14ac:dyDescent="0.2">
      <c r="B42" s="28" t="s">
        <v>327</v>
      </c>
    </row>
    <row r="44" spans="1:2" x14ac:dyDescent="0.2">
      <c r="A44" s="34" t="s">
        <v>328</v>
      </c>
      <c r="B44" s="28" t="s">
        <v>329</v>
      </c>
    </row>
    <row r="45" spans="1:2" x14ac:dyDescent="0.2">
      <c r="A45" s="34"/>
      <c r="B45" s="28"/>
    </row>
    <row r="46" spans="1:2" x14ac:dyDescent="0.2">
      <c r="A46" s="34" t="s">
        <v>660</v>
      </c>
      <c r="B46" s="28" t="s">
        <v>661</v>
      </c>
    </row>
    <row r="47" spans="1:2" x14ac:dyDescent="0.2">
      <c r="A47" s="34"/>
      <c r="B47" s="28"/>
    </row>
    <row r="48" spans="1:2" x14ac:dyDescent="0.2">
      <c r="A48" s="34" t="s">
        <v>330</v>
      </c>
    </row>
    <row r="50" spans="1:2" x14ac:dyDescent="0.2">
      <c r="A50" s="34" t="s">
        <v>331</v>
      </c>
      <c r="B50" s="28" t="s">
        <v>332</v>
      </c>
    </row>
    <row r="52" spans="1:2" x14ac:dyDescent="0.2">
      <c r="A52" s="34" t="s">
        <v>333</v>
      </c>
      <c r="B52" s="28" t="s">
        <v>334</v>
      </c>
    </row>
  </sheetData>
  <customSheetViews>
    <customSheetView guid="{75D5C009-B147-4CC5-BE74-11BB8D2E774F}" showRuler="0" topLeftCell="A49">
      <selection activeCell="F22" sqref="F22"/>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opLeftCell="A10" workbookViewId="0">
      <selection activeCell="G31" sqref="G31"/>
    </sheetView>
  </sheetViews>
  <sheetFormatPr defaultRowHeight="12.75" x14ac:dyDescent="0.2"/>
  <sheetData>
    <row r="1" spans="1:5" x14ac:dyDescent="0.2">
      <c r="E1" s="21" t="s">
        <v>234</v>
      </c>
    </row>
    <row r="3" spans="1:5" x14ac:dyDescent="0.2">
      <c r="A3" s="34" t="s">
        <v>338</v>
      </c>
    </row>
    <row r="4" spans="1:5" x14ac:dyDescent="0.2">
      <c r="A4" s="34" t="s">
        <v>335</v>
      </c>
      <c r="B4" s="28" t="s">
        <v>336</v>
      </c>
    </row>
    <row r="5" spans="1:5" x14ac:dyDescent="0.2">
      <c r="A5" s="34"/>
      <c r="B5" s="28"/>
    </row>
    <row r="6" spans="1:5" x14ac:dyDescent="0.2">
      <c r="A6" s="34" t="s">
        <v>247</v>
      </c>
      <c r="B6" s="28" t="s">
        <v>339</v>
      </c>
    </row>
    <row r="7" spans="1:5" x14ac:dyDescent="0.2">
      <c r="B7" s="28" t="s">
        <v>340</v>
      </c>
    </row>
    <row r="8" spans="1:5" x14ac:dyDescent="0.2">
      <c r="A8" s="34" t="s">
        <v>573</v>
      </c>
      <c r="B8" s="28" t="s">
        <v>573</v>
      </c>
    </row>
    <row r="9" spans="1:5" x14ac:dyDescent="0.2">
      <c r="A9" s="34" t="s">
        <v>341</v>
      </c>
      <c r="B9" s="28" t="s">
        <v>342</v>
      </c>
    </row>
    <row r="11" spans="1:5" x14ac:dyDescent="0.2">
      <c r="A11" s="34" t="s">
        <v>343</v>
      </c>
      <c r="B11" s="28" t="s">
        <v>344</v>
      </c>
    </row>
    <row r="12" spans="1:5" x14ac:dyDescent="0.2">
      <c r="B12" s="28" t="s">
        <v>345</v>
      </c>
    </row>
    <row r="13" spans="1:5" x14ac:dyDescent="0.2">
      <c r="B13" s="28" t="s">
        <v>346</v>
      </c>
    </row>
    <row r="14" spans="1:5" x14ac:dyDescent="0.2">
      <c r="B14" t="s">
        <v>573</v>
      </c>
    </row>
    <row r="15" spans="1:5" x14ac:dyDescent="0.2">
      <c r="A15" s="34" t="s">
        <v>259</v>
      </c>
      <c r="B15" s="28" t="s">
        <v>347</v>
      </c>
    </row>
    <row r="16" spans="1:5" x14ac:dyDescent="0.2">
      <c r="B16" s="28" t="s">
        <v>588</v>
      </c>
    </row>
    <row r="17" spans="1:2" x14ac:dyDescent="0.2">
      <c r="B17" s="28" t="s">
        <v>587</v>
      </c>
    </row>
    <row r="19" spans="1:2" x14ac:dyDescent="0.2">
      <c r="A19" s="34" t="s">
        <v>323</v>
      </c>
      <c r="B19" s="28" t="s">
        <v>348</v>
      </c>
    </row>
    <row r="20" spans="1:2" x14ac:dyDescent="0.2">
      <c r="B20" s="28" t="s">
        <v>349</v>
      </c>
    </row>
    <row r="21" spans="1:2" x14ac:dyDescent="0.2">
      <c r="B21" s="28" t="s">
        <v>350</v>
      </c>
    </row>
    <row r="23" spans="1:2" x14ac:dyDescent="0.2">
      <c r="A23" s="34" t="s">
        <v>351</v>
      </c>
      <c r="B23" s="28" t="s">
        <v>352</v>
      </c>
    </row>
    <row r="24" spans="1:2" x14ac:dyDescent="0.2">
      <c r="B24" s="28" t="s">
        <v>353</v>
      </c>
    </row>
    <row r="26" spans="1:2" x14ac:dyDescent="0.2">
      <c r="A26" s="34" t="s">
        <v>354</v>
      </c>
      <c r="B26" s="28" t="s">
        <v>454</v>
      </c>
    </row>
    <row r="28" spans="1:2" x14ac:dyDescent="0.2">
      <c r="A28" s="34" t="s">
        <v>355</v>
      </c>
      <c r="B28" s="28" t="s">
        <v>356</v>
      </c>
    </row>
    <row r="30" spans="1:2" x14ac:dyDescent="0.2">
      <c r="A30" s="34" t="s">
        <v>357</v>
      </c>
      <c r="B30" s="28" t="s">
        <v>358</v>
      </c>
    </row>
    <row r="32" spans="1:2" x14ac:dyDescent="0.2">
      <c r="A32" s="34" t="s">
        <v>359</v>
      </c>
      <c r="B32" s="28" t="s">
        <v>360</v>
      </c>
    </row>
    <row r="33" spans="1:2" x14ac:dyDescent="0.2">
      <c r="A33" s="34"/>
      <c r="B33" s="28"/>
    </row>
    <row r="34" spans="1:2" x14ac:dyDescent="0.2">
      <c r="A34" s="34" t="s">
        <v>662</v>
      </c>
      <c r="B34" s="28" t="s">
        <v>663</v>
      </c>
    </row>
    <row r="36" spans="1:2" x14ac:dyDescent="0.2">
      <c r="A36" s="34" t="s">
        <v>361</v>
      </c>
      <c r="B36" s="28"/>
    </row>
    <row r="38" spans="1:2" x14ac:dyDescent="0.2">
      <c r="A38" s="28" t="s">
        <v>362</v>
      </c>
    </row>
    <row r="39" spans="1:2" x14ac:dyDescent="0.2">
      <c r="A39" s="28" t="s">
        <v>363</v>
      </c>
    </row>
    <row r="40" spans="1:2" x14ac:dyDescent="0.2">
      <c r="A40" s="28" t="s">
        <v>364</v>
      </c>
    </row>
    <row r="42" spans="1:2" x14ac:dyDescent="0.2">
      <c r="A42" s="34" t="s">
        <v>365</v>
      </c>
    </row>
    <row r="44" spans="1:2" x14ac:dyDescent="0.2">
      <c r="A44" s="28" t="s">
        <v>366</v>
      </c>
    </row>
    <row r="45" spans="1:2" x14ac:dyDescent="0.2">
      <c r="A45" s="28" t="s">
        <v>367</v>
      </c>
    </row>
    <row r="46" spans="1:2" x14ac:dyDescent="0.2">
      <c r="A46" s="28" t="s">
        <v>368</v>
      </c>
    </row>
    <row r="47" spans="1:2" x14ac:dyDescent="0.2">
      <c r="A47" s="28" t="s">
        <v>512</v>
      </c>
    </row>
    <row r="49" spans="1:1" x14ac:dyDescent="0.2">
      <c r="A49" s="28" t="s">
        <v>513</v>
      </c>
    </row>
    <row r="50" spans="1:1" x14ac:dyDescent="0.2">
      <c r="A50" s="28" t="s">
        <v>514</v>
      </c>
    </row>
  </sheetData>
  <customSheetViews>
    <customSheetView guid="{75D5C009-B147-4CC5-BE74-11BB8D2E774F}" showRuler="0">
      <selection activeCell="B14" sqref="B14"/>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workbookViewId="0">
      <selection activeCell="Q39" sqref="Q39"/>
    </sheetView>
  </sheetViews>
  <sheetFormatPr defaultRowHeight="12.75" x14ac:dyDescent="0.2"/>
  <sheetData>
    <row r="1" spans="1:5" x14ac:dyDescent="0.2">
      <c r="A1" s="318"/>
      <c r="B1" s="318"/>
      <c r="C1" s="318"/>
      <c r="D1" s="318"/>
      <c r="E1" s="319" t="s">
        <v>234</v>
      </c>
    </row>
    <row r="3" spans="1:5" x14ac:dyDescent="0.2">
      <c r="A3" s="321" t="s">
        <v>515</v>
      </c>
      <c r="B3" s="318"/>
      <c r="C3" s="318"/>
      <c r="D3" s="318"/>
      <c r="E3" s="318"/>
    </row>
    <row r="5" spans="1:5" x14ac:dyDescent="0.2">
      <c r="A5" s="320" t="s">
        <v>954</v>
      </c>
      <c r="B5" s="318"/>
      <c r="C5" s="318"/>
      <c r="D5" s="318"/>
      <c r="E5" s="318"/>
    </row>
    <row r="6" spans="1:5" x14ac:dyDescent="0.2">
      <c r="A6" s="320" t="s">
        <v>516</v>
      </c>
      <c r="B6" s="318"/>
      <c r="C6" s="318"/>
      <c r="D6" s="318"/>
      <c r="E6" s="318"/>
    </row>
    <row r="7" spans="1:5" x14ac:dyDescent="0.2">
      <c r="A7" s="320" t="s">
        <v>517</v>
      </c>
      <c r="B7" s="318"/>
      <c r="C7" s="318"/>
      <c r="D7" s="318"/>
      <c r="E7" s="318"/>
    </row>
    <row r="8" spans="1:5" x14ac:dyDescent="0.2">
      <c r="A8" s="320" t="s">
        <v>955</v>
      </c>
      <c r="B8" s="320"/>
      <c r="C8" s="318"/>
      <c r="D8" s="318"/>
      <c r="E8" s="318"/>
    </row>
    <row r="9" spans="1:5" x14ac:dyDescent="0.2">
      <c r="A9" s="320" t="s">
        <v>519</v>
      </c>
      <c r="B9" s="320"/>
      <c r="C9" s="318"/>
      <c r="D9" s="318"/>
      <c r="E9" s="318"/>
    </row>
    <row r="10" spans="1:5" x14ac:dyDescent="0.2">
      <c r="A10" s="320" t="s">
        <v>456</v>
      </c>
      <c r="B10" s="320"/>
      <c r="C10" s="318"/>
      <c r="D10" s="318"/>
      <c r="E10" s="318"/>
    </row>
    <row r="11" spans="1:5" x14ac:dyDescent="0.2">
      <c r="A11" s="320" t="s">
        <v>555</v>
      </c>
      <c r="B11" s="320"/>
      <c r="C11" s="318"/>
      <c r="D11" s="318"/>
      <c r="E11" s="318"/>
    </row>
    <row r="12" spans="1:5" x14ac:dyDescent="0.2">
      <c r="A12" s="320" t="s">
        <v>556</v>
      </c>
      <c r="B12" s="318"/>
      <c r="C12" s="318"/>
      <c r="D12" s="318"/>
      <c r="E12" s="318"/>
    </row>
    <row r="13" spans="1:5" x14ac:dyDescent="0.2">
      <c r="A13" s="320" t="s">
        <v>579</v>
      </c>
      <c r="B13" s="320"/>
      <c r="C13" s="318"/>
      <c r="D13" s="318"/>
      <c r="E13" s="318"/>
    </row>
    <row r="14" spans="1:5" x14ac:dyDescent="0.2">
      <c r="A14" s="320" t="s">
        <v>557</v>
      </c>
      <c r="B14" s="320"/>
      <c r="C14" s="318"/>
      <c r="D14" s="318"/>
      <c r="E14" s="318"/>
    </row>
    <row r="15" spans="1:5" x14ac:dyDescent="0.2">
      <c r="A15" s="320" t="s">
        <v>558</v>
      </c>
      <c r="B15" s="320"/>
      <c r="C15" s="318"/>
      <c r="D15" s="318"/>
      <c r="E15" s="318"/>
    </row>
    <row r="16" spans="1:5" x14ac:dyDescent="0.2">
      <c r="A16" s="320" t="s">
        <v>455</v>
      </c>
      <c r="B16" s="318"/>
      <c r="C16" s="318"/>
      <c r="D16" s="318"/>
      <c r="E16" s="318"/>
    </row>
    <row r="17" spans="1:10" x14ac:dyDescent="0.2">
      <c r="A17" s="321"/>
      <c r="B17" s="320"/>
      <c r="C17" s="318"/>
      <c r="D17" s="318"/>
      <c r="E17" s="318"/>
      <c r="F17" s="318"/>
      <c r="G17" s="318"/>
      <c r="H17" s="318"/>
      <c r="I17" s="318"/>
      <c r="J17" s="318"/>
    </row>
    <row r="18" spans="1:10" x14ac:dyDescent="0.2">
      <c r="A18" s="320" t="s">
        <v>608</v>
      </c>
      <c r="B18" s="320"/>
      <c r="C18" s="318"/>
      <c r="D18" s="318"/>
      <c r="E18" s="318"/>
      <c r="F18" s="318"/>
      <c r="G18" s="318"/>
      <c r="H18" s="318"/>
      <c r="I18" s="318"/>
      <c r="J18" s="318"/>
    </row>
    <row r="19" spans="1:10" x14ac:dyDescent="0.2">
      <c r="A19" s="320"/>
      <c r="B19" s="320"/>
      <c r="C19" s="318"/>
      <c r="D19" s="318"/>
      <c r="E19" s="318"/>
      <c r="F19" s="318"/>
      <c r="G19" s="318"/>
      <c r="H19" s="318"/>
      <c r="I19" s="318"/>
      <c r="J19" s="318"/>
    </row>
    <row r="20" spans="1:10" x14ac:dyDescent="0.2">
      <c r="A20" s="321" t="s">
        <v>457</v>
      </c>
      <c r="B20" s="320"/>
      <c r="C20" s="318"/>
      <c r="D20" s="318"/>
      <c r="E20" s="318"/>
      <c r="F20" s="318"/>
      <c r="G20" s="318"/>
      <c r="H20" s="318"/>
      <c r="I20" s="318"/>
      <c r="J20" s="318"/>
    </row>
    <row r="21" spans="1:10" x14ac:dyDescent="0.2">
      <c r="A21" s="320"/>
      <c r="B21" s="320"/>
      <c r="C21" s="318"/>
      <c r="D21" s="318"/>
      <c r="E21" s="318"/>
      <c r="F21" s="318"/>
      <c r="G21" s="318"/>
      <c r="H21" s="318"/>
      <c r="I21" s="318"/>
      <c r="J21" s="318"/>
    </row>
    <row r="22" spans="1:10" x14ac:dyDescent="0.2">
      <c r="A22" s="320" t="s">
        <v>458</v>
      </c>
      <c r="B22" s="320"/>
      <c r="C22" s="318"/>
      <c r="D22" s="318"/>
      <c r="E22" s="318"/>
      <c r="F22" s="318"/>
      <c r="G22" s="318"/>
      <c r="H22" s="318"/>
      <c r="I22" s="318"/>
      <c r="J22" s="318"/>
    </row>
    <row r="23" spans="1:10" x14ac:dyDescent="0.2">
      <c r="A23" s="320" t="s">
        <v>459</v>
      </c>
      <c r="B23" s="320"/>
      <c r="C23" s="318"/>
      <c r="D23" s="318"/>
      <c r="E23" s="318"/>
      <c r="F23" s="318"/>
      <c r="G23" s="318"/>
      <c r="H23" s="318"/>
      <c r="I23" s="318"/>
      <c r="J23" s="318"/>
    </row>
    <row r="24" spans="1:10" x14ac:dyDescent="0.2">
      <c r="A24" s="320" t="s">
        <v>460</v>
      </c>
      <c r="B24" s="320"/>
      <c r="C24" s="318"/>
      <c r="D24" s="318"/>
      <c r="E24" s="318"/>
      <c r="F24" s="318"/>
      <c r="G24" s="318"/>
      <c r="H24" s="318"/>
      <c r="I24" s="318"/>
      <c r="J24" s="318"/>
    </row>
    <row r="25" spans="1:10" x14ac:dyDescent="0.2">
      <c r="A25" s="320" t="s">
        <v>461</v>
      </c>
      <c r="B25" s="320"/>
      <c r="C25" s="318"/>
      <c r="D25" s="318"/>
      <c r="E25" s="318"/>
      <c r="F25" s="318"/>
      <c r="G25" s="318"/>
      <c r="H25" s="318"/>
      <c r="I25" s="318"/>
      <c r="J25" s="318"/>
    </row>
    <row r="26" spans="1:10" x14ac:dyDescent="0.2">
      <c r="A26" s="318"/>
      <c r="B26" s="320"/>
      <c r="C26" s="318"/>
      <c r="D26" s="318"/>
      <c r="E26" s="318"/>
      <c r="F26" s="318"/>
      <c r="G26" s="318"/>
      <c r="H26" s="318"/>
      <c r="I26" s="318"/>
      <c r="J26" s="318"/>
    </row>
    <row r="27" spans="1:10" x14ac:dyDescent="0.2">
      <c r="A27" s="321" t="s">
        <v>462</v>
      </c>
      <c r="B27" s="318"/>
      <c r="C27" s="318"/>
      <c r="D27" s="318"/>
      <c r="E27" s="318"/>
      <c r="F27" s="318"/>
      <c r="G27" s="318"/>
      <c r="H27" s="318"/>
      <c r="I27" s="318"/>
      <c r="J27" s="318"/>
    </row>
    <row r="28" spans="1:10" x14ac:dyDescent="0.2">
      <c r="A28" s="320" t="s">
        <v>559</v>
      </c>
      <c r="B28" s="320"/>
      <c r="C28" s="318"/>
      <c r="D28" s="318"/>
      <c r="E28" s="318"/>
      <c r="F28" s="318"/>
      <c r="G28" s="318"/>
      <c r="H28" s="318"/>
      <c r="I28" s="318"/>
      <c r="J28" s="318"/>
    </row>
    <row r="29" spans="1:10" x14ac:dyDescent="0.2">
      <c r="A29" s="320" t="s">
        <v>560</v>
      </c>
      <c r="B29" s="320"/>
      <c r="C29" s="318"/>
      <c r="D29" s="318"/>
      <c r="E29" s="318"/>
      <c r="F29" s="318"/>
      <c r="G29" s="318"/>
      <c r="H29" s="318"/>
      <c r="I29" s="318"/>
      <c r="J29" s="318"/>
    </row>
    <row r="30" spans="1:10" x14ac:dyDescent="0.2">
      <c r="A30" s="320"/>
      <c r="B30" s="320"/>
      <c r="C30" s="318"/>
      <c r="D30" s="318"/>
      <c r="E30" s="318"/>
      <c r="F30" s="318"/>
      <c r="G30" s="318"/>
      <c r="H30" s="318"/>
      <c r="I30" s="318"/>
      <c r="J30" s="318"/>
    </row>
    <row r="31" spans="1:10" x14ac:dyDescent="0.2">
      <c r="A31" s="322" t="s">
        <v>1094</v>
      </c>
      <c r="B31" s="323"/>
      <c r="C31" s="323"/>
      <c r="D31" s="323"/>
      <c r="E31" s="323"/>
      <c r="F31" s="323"/>
      <c r="G31" s="323"/>
      <c r="H31" s="323"/>
      <c r="I31" s="323"/>
      <c r="J31" s="323"/>
    </row>
    <row r="32" spans="1:10" x14ac:dyDescent="0.2">
      <c r="A32" s="322" t="s">
        <v>1095</v>
      </c>
      <c r="B32" s="323"/>
      <c r="C32" s="323"/>
      <c r="D32" s="323"/>
      <c r="E32" s="323"/>
      <c r="F32" s="323"/>
      <c r="G32" s="323"/>
      <c r="H32" s="323"/>
      <c r="I32" s="323"/>
      <c r="J32" s="323"/>
    </row>
    <row r="33" spans="1:2" x14ac:dyDescent="0.2">
      <c r="A33" s="318"/>
      <c r="B33" s="320"/>
    </row>
    <row r="34" spans="1:2" x14ac:dyDescent="0.2">
      <c r="A34" s="321" t="s">
        <v>463</v>
      </c>
      <c r="B34" s="318"/>
    </row>
    <row r="35" spans="1:2" x14ac:dyDescent="0.2">
      <c r="A35" s="320" t="s">
        <v>561</v>
      </c>
      <c r="B35" s="318"/>
    </row>
    <row r="36" spans="1:2" x14ac:dyDescent="0.2">
      <c r="A36" s="320" t="s">
        <v>562</v>
      </c>
      <c r="B36" s="318"/>
    </row>
    <row r="38" spans="1:2" x14ac:dyDescent="0.2">
      <c r="A38" s="320" t="s">
        <v>563</v>
      </c>
      <c r="B38" s="318"/>
    </row>
    <row r="39" spans="1:2" x14ac:dyDescent="0.2">
      <c r="A39" s="320" t="s">
        <v>564</v>
      </c>
      <c r="B39" s="318"/>
    </row>
    <row r="41" spans="1:2" x14ac:dyDescent="0.2">
      <c r="A41" s="320" t="s">
        <v>565</v>
      </c>
      <c r="B41" s="318"/>
    </row>
    <row r="42" spans="1:2" x14ac:dyDescent="0.2">
      <c r="A42" s="320" t="s">
        <v>566</v>
      </c>
      <c r="B42" s="318"/>
    </row>
    <row r="43" spans="1:2" x14ac:dyDescent="0.2">
      <c r="A43" s="28"/>
    </row>
    <row r="44" spans="1:2" x14ac:dyDescent="0.2">
      <c r="A44" s="320" t="s">
        <v>567</v>
      </c>
      <c r="B44" s="318"/>
    </row>
    <row r="45" spans="1:2" x14ac:dyDescent="0.2">
      <c r="A45" s="320" t="s">
        <v>568</v>
      </c>
      <c r="B45" s="318"/>
    </row>
    <row r="46" spans="1:2" x14ac:dyDescent="0.2">
      <c r="A46" s="320" t="s">
        <v>569</v>
      </c>
      <c r="B46" s="318"/>
    </row>
    <row r="47" spans="1:2" x14ac:dyDescent="0.2">
      <c r="A47" s="320" t="s">
        <v>570</v>
      </c>
      <c r="B47" s="318"/>
    </row>
    <row r="48" spans="1:2" x14ac:dyDescent="0.2">
      <c r="A48" s="320"/>
      <c r="B48" s="318"/>
    </row>
    <row r="49" spans="1:11" x14ac:dyDescent="0.2">
      <c r="A49" s="322" t="s">
        <v>1096</v>
      </c>
      <c r="B49" s="323"/>
      <c r="C49" s="323"/>
      <c r="D49" s="323"/>
      <c r="E49" s="324"/>
      <c r="F49" s="323"/>
      <c r="G49" s="323"/>
      <c r="H49" s="323"/>
      <c r="I49" s="323"/>
      <c r="J49" s="323"/>
      <c r="K49" s="323"/>
    </row>
    <row r="50" spans="1:11" x14ac:dyDescent="0.2">
      <c r="A50" s="322" t="s">
        <v>1097</v>
      </c>
      <c r="B50" s="323"/>
      <c r="C50" s="323"/>
      <c r="D50" s="323"/>
      <c r="E50" s="324"/>
      <c r="F50" s="323"/>
      <c r="G50" s="323"/>
      <c r="H50" s="323"/>
      <c r="I50" s="323"/>
      <c r="J50" s="323"/>
      <c r="K50" s="323"/>
    </row>
    <row r="52" spans="1:11" x14ac:dyDescent="0.2">
      <c r="A52" s="320" t="s">
        <v>520</v>
      </c>
      <c r="B52" s="318"/>
      <c r="C52" s="318"/>
      <c r="D52" s="318"/>
      <c r="E52" s="318"/>
      <c r="F52" s="318"/>
      <c r="G52" s="318"/>
      <c r="H52" s="318"/>
      <c r="I52" s="318"/>
      <c r="J52" s="318"/>
      <c r="K52" s="318"/>
    </row>
    <row r="53" spans="1:11" x14ac:dyDescent="0.2">
      <c r="A53" s="320" t="s">
        <v>521</v>
      </c>
      <c r="B53" s="318"/>
      <c r="C53" s="318"/>
      <c r="D53" s="318"/>
      <c r="E53" s="318"/>
      <c r="F53" s="318"/>
      <c r="G53" s="318"/>
      <c r="H53" s="318"/>
      <c r="I53" s="318"/>
      <c r="J53" s="318"/>
      <c r="K53" s="318"/>
    </row>
    <row r="54" spans="1:11" x14ac:dyDescent="0.2">
      <c r="A54" s="320" t="s">
        <v>522</v>
      </c>
      <c r="B54" s="318"/>
      <c r="C54" s="318"/>
      <c r="D54" s="318"/>
      <c r="E54" s="318"/>
      <c r="F54" s="318"/>
      <c r="G54" s="318"/>
      <c r="H54" s="318"/>
      <c r="I54" s="318"/>
      <c r="J54" s="318"/>
      <c r="K54" s="318"/>
    </row>
    <row r="56" spans="1:11" x14ac:dyDescent="0.2">
      <c r="A56" s="320" t="s">
        <v>540</v>
      </c>
      <c r="B56" s="318"/>
      <c r="C56" s="318"/>
      <c r="D56" s="318"/>
      <c r="E56" s="318"/>
      <c r="F56" s="318"/>
      <c r="G56" s="318"/>
      <c r="H56" s="318"/>
      <c r="I56" s="318"/>
      <c r="J56" s="318"/>
      <c r="K56" s="318"/>
    </row>
    <row r="58" spans="1:11" x14ac:dyDescent="0.2">
      <c r="A58" s="322" t="s">
        <v>1098</v>
      </c>
      <c r="B58" s="323"/>
      <c r="C58" s="323"/>
      <c r="D58" s="323"/>
      <c r="E58" s="323"/>
      <c r="F58" s="323"/>
      <c r="G58" s="323"/>
      <c r="H58" s="323"/>
      <c r="I58" s="323"/>
      <c r="J58" s="323"/>
      <c r="K58" s="318"/>
    </row>
    <row r="59" spans="1:11" x14ac:dyDescent="0.2">
      <c r="A59" s="322" t="s">
        <v>1095</v>
      </c>
      <c r="B59" s="323"/>
      <c r="C59" s="323"/>
      <c r="D59" s="323"/>
      <c r="E59" s="323"/>
      <c r="F59" s="323"/>
      <c r="G59" s="323"/>
      <c r="H59" s="323"/>
      <c r="I59" s="323"/>
      <c r="J59" s="323"/>
      <c r="K59" s="318"/>
    </row>
  </sheetData>
  <customSheetViews>
    <customSheetView guid="{75D5C009-B147-4CC5-BE74-11BB8D2E774F}"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scale="87" fitToWidth="0" orientation="portrait" horizontalDpi="300" verticalDpi="300" r:id="rId2"/>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workbookViewId="0">
      <selection activeCell="P38" sqref="P38"/>
    </sheetView>
  </sheetViews>
  <sheetFormatPr defaultRowHeight="12.75" x14ac:dyDescent="0.2"/>
  <sheetData>
    <row r="1" spans="1:11" x14ac:dyDescent="0.2">
      <c r="A1" s="327" t="s">
        <v>464</v>
      </c>
      <c r="B1" s="325"/>
      <c r="C1" s="325"/>
      <c r="D1" s="325"/>
      <c r="E1" s="325"/>
      <c r="F1" s="325"/>
      <c r="G1" s="325"/>
      <c r="H1" s="325"/>
      <c r="I1" s="325"/>
      <c r="J1" s="325"/>
      <c r="K1" s="325"/>
    </row>
    <row r="3" spans="1:11" x14ac:dyDescent="0.2">
      <c r="A3" s="326" t="s">
        <v>541</v>
      </c>
      <c r="B3" s="325"/>
      <c r="C3" s="325"/>
      <c r="D3" s="325"/>
      <c r="E3" s="325"/>
      <c r="F3" s="325"/>
      <c r="G3" s="325"/>
      <c r="H3" s="325"/>
      <c r="I3" s="325"/>
      <c r="J3" s="325"/>
      <c r="K3" s="325"/>
    </row>
    <row r="4" spans="1:11" x14ac:dyDescent="0.2">
      <c r="A4" s="326" t="s">
        <v>542</v>
      </c>
      <c r="B4" s="325"/>
      <c r="C4" s="325"/>
      <c r="D4" s="325"/>
      <c r="E4" s="325"/>
      <c r="F4" s="325"/>
      <c r="G4" s="325"/>
      <c r="H4" s="325"/>
      <c r="I4" s="325"/>
      <c r="J4" s="325"/>
      <c r="K4" s="325"/>
    </row>
    <row r="5" spans="1:11" x14ac:dyDescent="0.2">
      <c r="A5" s="326" t="s">
        <v>543</v>
      </c>
      <c r="B5" s="325"/>
      <c r="C5" s="325"/>
      <c r="D5" s="325"/>
      <c r="E5" s="325"/>
      <c r="F5" s="325"/>
      <c r="G5" s="325"/>
      <c r="H5" s="325"/>
      <c r="I5" s="325"/>
      <c r="J5" s="325"/>
      <c r="K5" s="325"/>
    </row>
    <row r="6" spans="1:11" x14ac:dyDescent="0.2">
      <c r="A6" s="326"/>
      <c r="B6" s="325"/>
      <c r="C6" s="325"/>
      <c r="D6" s="325"/>
      <c r="E6" s="325"/>
      <c r="F6" s="325"/>
      <c r="G6" s="325"/>
      <c r="H6" s="325"/>
      <c r="I6" s="325"/>
      <c r="J6" s="325"/>
      <c r="K6" s="325"/>
    </row>
    <row r="7" spans="1:11" x14ac:dyDescent="0.2">
      <c r="A7" s="328" t="s">
        <v>1099</v>
      </c>
      <c r="B7" s="329"/>
      <c r="C7" s="329"/>
      <c r="D7" s="329"/>
      <c r="E7" s="329"/>
      <c r="F7" s="329"/>
      <c r="G7" s="329"/>
      <c r="H7" s="329"/>
      <c r="I7" s="329"/>
      <c r="J7" s="329"/>
      <c r="K7" s="329"/>
    </row>
    <row r="8" spans="1:11" x14ac:dyDescent="0.2">
      <c r="A8" s="328" t="s">
        <v>1095</v>
      </c>
      <c r="B8" s="329"/>
      <c r="C8" s="329"/>
      <c r="D8" s="329"/>
      <c r="E8" s="329"/>
      <c r="F8" s="329"/>
      <c r="G8" s="329"/>
      <c r="H8" s="329"/>
      <c r="I8" s="329"/>
      <c r="J8" s="329"/>
      <c r="K8" s="329"/>
    </row>
    <row r="9" spans="1:11" x14ac:dyDescent="0.2">
      <c r="A9" s="28"/>
    </row>
    <row r="10" spans="1:11" x14ac:dyDescent="0.2">
      <c r="A10" s="327" t="s">
        <v>465</v>
      </c>
      <c r="B10" s="325"/>
      <c r="C10" s="325"/>
      <c r="D10" s="325"/>
      <c r="E10" s="325"/>
      <c r="F10" s="325"/>
      <c r="G10" s="325"/>
      <c r="H10" s="325"/>
      <c r="I10" s="325"/>
      <c r="J10" s="325"/>
      <c r="K10" s="325"/>
    </row>
    <row r="11" spans="1:11" x14ac:dyDescent="0.2">
      <c r="A11" s="28"/>
    </row>
    <row r="12" spans="1:11" x14ac:dyDescent="0.2">
      <c r="A12" s="326" t="s">
        <v>544</v>
      </c>
      <c r="B12" s="325"/>
      <c r="C12" s="325"/>
      <c r="D12" s="325"/>
      <c r="E12" s="325"/>
      <c r="F12" s="325"/>
      <c r="G12" s="325"/>
      <c r="H12" s="325"/>
      <c r="I12" s="325"/>
      <c r="J12" s="325"/>
      <c r="K12" s="325"/>
    </row>
    <row r="13" spans="1:11" x14ac:dyDescent="0.2">
      <c r="A13" s="326" t="s">
        <v>545</v>
      </c>
      <c r="B13" s="325"/>
      <c r="C13" s="325"/>
      <c r="D13" s="325"/>
      <c r="E13" s="325"/>
      <c r="F13" s="325"/>
      <c r="G13" s="325"/>
      <c r="H13" s="325"/>
      <c r="I13" s="325"/>
      <c r="J13" s="325"/>
      <c r="K13" s="325"/>
    </row>
    <row r="14" spans="1:11" x14ac:dyDescent="0.2">
      <c r="A14" s="326" t="s">
        <v>609</v>
      </c>
      <c r="B14" s="325"/>
      <c r="C14" s="325"/>
      <c r="D14" s="325"/>
      <c r="E14" s="325"/>
      <c r="F14" s="325"/>
      <c r="G14" s="325"/>
      <c r="H14" s="325"/>
      <c r="I14" s="325"/>
      <c r="J14" s="325"/>
      <c r="K14" s="325"/>
    </row>
    <row r="15" spans="1:11" x14ac:dyDescent="0.2">
      <c r="A15" s="326" t="s">
        <v>546</v>
      </c>
      <c r="B15" s="325"/>
      <c r="C15" s="325"/>
      <c r="D15" s="325"/>
      <c r="E15" s="325"/>
      <c r="F15" s="325"/>
      <c r="G15" s="325"/>
      <c r="H15" s="325"/>
      <c r="I15" s="325"/>
      <c r="J15" s="325"/>
      <c r="K15" s="325"/>
    </row>
    <row r="16" spans="1:11" x14ac:dyDescent="0.2">
      <c r="A16" s="326" t="s">
        <v>547</v>
      </c>
      <c r="B16" s="325"/>
      <c r="C16" s="325"/>
      <c r="D16" s="325"/>
      <c r="E16" s="325"/>
      <c r="F16" s="325"/>
      <c r="G16" s="325"/>
      <c r="H16" s="325"/>
      <c r="I16" s="325"/>
      <c r="J16" s="325"/>
      <c r="K16" s="325"/>
    </row>
    <row r="17" spans="1:1" x14ac:dyDescent="0.2">
      <c r="A17" s="326" t="s">
        <v>548</v>
      </c>
    </row>
    <row r="18" spans="1:1" x14ac:dyDescent="0.2">
      <c r="A18" s="326" t="s">
        <v>549</v>
      </c>
    </row>
    <row r="19" spans="1:1" x14ac:dyDescent="0.2">
      <c r="A19" s="326" t="s">
        <v>550</v>
      </c>
    </row>
    <row r="20" spans="1:1" x14ac:dyDescent="0.2">
      <c r="A20" s="326" t="s">
        <v>551</v>
      </c>
    </row>
    <row r="21" spans="1:1" x14ac:dyDescent="0.2">
      <c r="A21" s="326" t="s">
        <v>552</v>
      </c>
    </row>
    <row r="22" spans="1:1" x14ac:dyDescent="0.2">
      <c r="A22" s="326" t="s">
        <v>553</v>
      </c>
    </row>
    <row r="23" spans="1:1" x14ac:dyDescent="0.2">
      <c r="A23" s="326" t="s">
        <v>554</v>
      </c>
    </row>
    <row r="24" spans="1:1" x14ac:dyDescent="0.2">
      <c r="A24" s="28"/>
    </row>
    <row r="25" spans="1:1" x14ac:dyDescent="0.2">
      <c r="A25" s="327" t="s">
        <v>466</v>
      </c>
    </row>
    <row r="27" spans="1:1" x14ac:dyDescent="0.2">
      <c r="A27" s="326" t="s">
        <v>523</v>
      </c>
    </row>
    <row r="28" spans="1:1" x14ac:dyDescent="0.2">
      <c r="A28" s="326" t="s">
        <v>524</v>
      </c>
    </row>
    <row r="29" spans="1:1" x14ac:dyDescent="0.2">
      <c r="A29" s="28"/>
    </row>
    <row r="30" spans="1:1" x14ac:dyDescent="0.2">
      <c r="A30" s="327" t="s">
        <v>467</v>
      </c>
    </row>
    <row r="32" spans="1:1" x14ac:dyDescent="0.2">
      <c r="A32" s="326" t="s">
        <v>525</v>
      </c>
    </row>
    <row r="33" spans="1:1" x14ac:dyDescent="0.2">
      <c r="A33" s="326" t="s">
        <v>526</v>
      </c>
    </row>
    <row r="34" spans="1:1" x14ac:dyDescent="0.2">
      <c r="A34" s="28"/>
    </row>
    <row r="35" spans="1:1" x14ac:dyDescent="0.2">
      <c r="A35" s="326" t="s">
        <v>527</v>
      </c>
    </row>
    <row r="36" spans="1:1" x14ac:dyDescent="0.2">
      <c r="A36" s="326" t="s">
        <v>528</v>
      </c>
    </row>
    <row r="37" spans="1:1" x14ac:dyDescent="0.2">
      <c r="A37" s="326" t="s">
        <v>529</v>
      </c>
    </row>
    <row r="38" spans="1:1" x14ac:dyDescent="0.2">
      <c r="A38" s="28"/>
    </row>
    <row r="39" spans="1:1" x14ac:dyDescent="0.2">
      <c r="A39" s="327" t="s">
        <v>468</v>
      </c>
    </row>
    <row r="40" spans="1:1" x14ac:dyDescent="0.2">
      <c r="A40" s="28"/>
    </row>
    <row r="41" spans="1:1" x14ac:dyDescent="0.2">
      <c r="A41" s="326" t="s">
        <v>530</v>
      </c>
    </row>
    <row r="42" spans="1:1" x14ac:dyDescent="0.2">
      <c r="A42" s="326" t="s">
        <v>531</v>
      </c>
    </row>
    <row r="43" spans="1:1" x14ac:dyDescent="0.2">
      <c r="A43" s="326" t="s">
        <v>532</v>
      </c>
    </row>
    <row r="44" spans="1:1" x14ac:dyDescent="0.2">
      <c r="A44" s="326" t="s">
        <v>956</v>
      </c>
    </row>
    <row r="45" spans="1:1" x14ac:dyDescent="0.2">
      <c r="A45" s="28"/>
    </row>
    <row r="46" spans="1:1" x14ac:dyDescent="0.2">
      <c r="A46" s="327" t="s">
        <v>469</v>
      </c>
    </row>
    <row r="48" spans="1:1" x14ac:dyDescent="0.2">
      <c r="A48" s="326" t="s">
        <v>533</v>
      </c>
    </row>
    <row r="49" spans="1:1" x14ac:dyDescent="0.2">
      <c r="A49" s="326" t="s">
        <v>534</v>
      </c>
    </row>
    <row r="50" spans="1:1" x14ac:dyDescent="0.2">
      <c r="A50" s="28"/>
    </row>
    <row r="51" spans="1:1" x14ac:dyDescent="0.2">
      <c r="A51" s="327" t="s">
        <v>470</v>
      </c>
    </row>
    <row r="52" spans="1:1" x14ac:dyDescent="0.2">
      <c r="A52" s="34"/>
    </row>
    <row r="53" spans="1:1" x14ac:dyDescent="0.2">
      <c r="A53" s="326" t="s">
        <v>535</v>
      </c>
    </row>
    <row r="54" spans="1:1" x14ac:dyDescent="0.2">
      <c r="A54" s="326" t="s">
        <v>536</v>
      </c>
    </row>
    <row r="55" spans="1:1" x14ac:dyDescent="0.2">
      <c r="A55" s="327" t="s">
        <v>474</v>
      </c>
    </row>
    <row r="56" spans="1:1" x14ac:dyDescent="0.2">
      <c r="A56" s="326"/>
    </row>
  </sheetData>
  <customSheetViews>
    <customSheetView guid="{75D5C009-B147-4CC5-BE74-11BB8D2E774F}" showRuler="0" topLeftCell="A33">
      <selection activeCell="F40" sqref="F40"/>
      <pageMargins left="0.75" right="0.75" top="1" bottom="1" header="0.5" footer="0.5"/>
      <pageSetup orientation="portrait" r:id="rId1"/>
      <headerFooter alignWithMargins="0"/>
    </customSheetView>
  </customSheetViews>
  <phoneticPr fontId="0" type="noConversion"/>
  <pageMargins left="0.5" right="0.5" top="0.75" bottom="0.75" header="0.5" footer="0.5"/>
  <pageSetup scale="97" fitToHeight="0" orientation="portrait" r:id="rId2"/>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opLeftCell="A3" workbookViewId="0">
      <selection activeCell="H25" sqref="H25"/>
    </sheetView>
  </sheetViews>
  <sheetFormatPr defaultRowHeight="12.75" x14ac:dyDescent="0.2"/>
  <sheetData>
    <row r="1" spans="1:1" x14ac:dyDescent="0.2">
      <c r="A1" s="34" t="s">
        <v>471</v>
      </c>
    </row>
    <row r="2" spans="1:1" x14ac:dyDescent="0.2">
      <c r="A2" s="28"/>
    </row>
    <row r="3" spans="1:1" x14ac:dyDescent="0.2">
      <c r="A3" s="28" t="s">
        <v>472</v>
      </c>
    </row>
    <row r="4" spans="1:1" x14ac:dyDescent="0.2">
      <c r="A4" s="28" t="s">
        <v>473</v>
      </c>
    </row>
    <row r="5" spans="1:1" x14ac:dyDescent="0.2">
      <c r="A5" s="28"/>
    </row>
    <row r="6" spans="1:1" x14ac:dyDescent="0.2">
      <c r="A6" s="34" t="s">
        <v>480</v>
      </c>
    </row>
    <row r="7" spans="1:1" x14ac:dyDescent="0.2">
      <c r="A7" s="28"/>
    </row>
    <row r="8" spans="1:1" x14ac:dyDescent="0.2">
      <c r="A8" s="28" t="s">
        <v>475</v>
      </c>
    </row>
    <row r="9" spans="1:1" x14ac:dyDescent="0.2">
      <c r="A9" s="28" t="s">
        <v>476</v>
      </c>
    </row>
    <row r="10" spans="1:1" x14ac:dyDescent="0.2">
      <c r="A10" s="28"/>
    </row>
    <row r="11" spans="1:1" x14ac:dyDescent="0.2">
      <c r="A11" s="34" t="s">
        <v>477</v>
      </c>
    </row>
    <row r="13" spans="1:1" x14ac:dyDescent="0.2">
      <c r="A13" s="28" t="s">
        <v>537</v>
      </c>
    </row>
    <row r="14" spans="1:1" x14ac:dyDescent="0.2">
      <c r="A14" s="28" t="s">
        <v>538</v>
      </c>
    </row>
    <row r="15" spans="1:1" x14ac:dyDescent="0.2">
      <c r="A15" s="28" t="s">
        <v>539</v>
      </c>
    </row>
    <row r="17" spans="1:1" x14ac:dyDescent="0.2">
      <c r="A17" s="28" t="s">
        <v>369</v>
      </c>
    </row>
    <row r="18" spans="1:1" x14ac:dyDescent="0.2">
      <c r="A18" s="28" t="s">
        <v>478</v>
      </c>
    </row>
    <row r="19" spans="1:1" x14ac:dyDescent="0.2">
      <c r="A19" s="28" t="s">
        <v>957</v>
      </c>
    </row>
    <row r="20" spans="1:1" x14ac:dyDescent="0.2">
      <c r="A20" s="28" t="s">
        <v>479</v>
      </c>
    </row>
    <row r="21" spans="1:1" x14ac:dyDescent="0.2">
      <c r="A21" s="28" t="s">
        <v>370</v>
      </c>
    </row>
    <row r="22" spans="1:1" x14ac:dyDescent="0.2">
      <c r="A22" s="28" t="s">
        <v>371</v>
      </c>
    </row>
    <row r="24" spans="1:1" x14ac:dyDescent="0.2">
      <c r="A24" s="28" t="s">
        <v>372</v>
      </c>
    </row>
    <row r="25" spans="1:1" x14ac:dyDescent="0.2">
      <c r="A25" s="28" t="s">
        <v>481</v>
      </c>
    </row>
    <row r="27" spans="1:1" x14ac:dyDescent="0.2">
      <c r="A27" s="28" t="s">
        <v>373</v>
      </c>
    </row>
    <row r="28" spans="1:1" x14ac:dyDescent="0.2">
      <c r="A28" s="28" t="s">
        <v>374</v>
      </c>
    </row>
    <row r="29" spans="1:1" x14ac:dyDescent="0.2">
      <c r="A29" s="28" t="s">
        <v>375</v>
      </c>
    </row>
    <row r="30" spans="1:1" x14ac:dyDescent="0.2">
      <c r="A30" s="28" t="s">
        <v>376</v>
      </c>
    </row>
    <row r="31" spans="1:1" x14ac:dyDescent="0.2">
      <c r="A31" s="28" t="s">
        <v>377</v>
      </c>
    </row>
    <row r="33" spans="1:1" x14ac:dyDescent="0.2">
      <c r="A33" s="34" t="s">
        <v>482</v>
      </c>
    </row>
    <row r="35" spans="1:1" x14ac:dyDescent="0.2">
      <c r="A35" s="28" t="s">
        <v>483</v>
      </c>
    </row>
    <row r="36" spans="1:1" x14ac:dyDescent="0.2">
      <c r="A36" s="28" t="s">
        <v>378</v>
      </c>
    </row>
    <row r="37" spans="1:1" x14ac:dyDescent="0.2">
      <c r="A37" s="28" t="s">
        <v>379</v>
      </c>
    </row>
  </sheetData>
  <customSheetViews>
    <customSheetView guid="{75D5C009-B147-4CC5-BE74-11BB8D2E774F}" showRuler="0">
      <selection activeCell="A21" sqref="A21"/>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opLeftCell="A16" workbookViewId="0">
      <selection activeCell="J47" sqref="J47"/>
    </sheetView>
  </sheetViews>
  <sheetFormatPr defaultRowHeight="12.75" x14ac:dyDescent="0.2"/>
  <cols>
    <col min="1" max="1" width="3.5703125" customWidth="1"/>
    <col min="2" max="2" width="51.28515625" customWidth="1"/>
    <col min="3" max="3" width="1.140625" hidden="1" customWidth="1"/>
    <col min="4" max="4" width="0.85546875" hidden="1" customWidth="1"/>
    <col min="5" max="5" width="1.140625" hidden="1" customWidth="1"/>
    <col min="6" max="6" width="10.28515625" customWidth="1"/>
    <col min="7" max="7" width="11.28515625" customWidth="1"/>
    <col min="8" max="8" width="12.140625" customWidth="1"/>
  </cols>
  <sheetData>
    <row r="1" spans="1:8" ht="14.1" customHeight="1" thickBot="1" x14ac:dyDescent="0.25">
      <c r="G1" s="4" t="s">
        <v>571</v>
      </c>
      <c r="H1" s="7"/>
    </row>
    <row r="2" spans="1:8" ht="14.1" customHeight="1" x14ac:dyDescent="0.2">
      <c r="G2" s="4"/>
      <c r="H2" s="6"/>
    </row>
    <row r="3" spans="1:8" ht="14.1" customHeight="1" thickBot="1" x14ac:dyDescent="0.25">
      <c r="A3" s="330" t="s">
        <v>573</v>
      </c>
      <c r="B3" s="331"/>
      <c r="C3" s="331"/>
      <c r="F3" t="s">
        <v>572</v>
      </c>
    </row>
    <row r="4" spans="1:8" ht="14.1" customHeight="1" x14ac:dyDescent="0.2"/>
    <row r="5" spans="1:8" ht="14.1" customHeight="1" x14ac:dyDescent="0.2">
      <c r="D5" s="8" t="s">
        <v>631</v>
      </c>
      <c r="F5" s="32" t="s">
        <v>631</v>
      </c>
      <c r="G5" s="19"/>
      <c r="H5" s="19"/>
    </row>
    <row r="6" spans="1:8" ht="14.1" customHeight="1" thickBot="1" x14ac:dyDescent="0.25"/>
    <row r="7" spans="1:8" ht="14.1" customHeight="1" thickBot="1" x14ac:dyDescent="0.25">
      <c r="A7" s="2">
        <v>1</v>
      </c>
      <c r="B7" t="s">
        <v>916</v>
      </c>
      <c r="H7" s="11">
        <f>'RECEIPTS OF LEDGER ASSETS'!H43</f>
        <v>0</v>
      </c>
    </row>
    <row r="8" spans="1:8" ht="14.1" customHeight="1" thickBot="1" x14ac:dyDescent="0.25">
      <c r="A8" s="2">
        <v>2</v>
      </c>
      <c r="B8" t="s">
        <v>632</v>
      </c>
      <c r="F8" s="11">
        <v>0</v>
      </c>
    </row>
    <row r="9" spans="1:8" ht="14.1" customHeight="1" thickBot="1" x14ac:dyDescent="0.25">
      <c r="A9" s="2">
        <v>3</v>
      </c>
      <c r="B9" t="s">
        <v>287</v>
      </c>
      <c r="F9" s="11">
        <v>0</v>
      </c>
    </row>
    <row r="10" spans="1:8" ht="14.1" customHeight="1" thickBot="1" x14ac:dyDescent="0.25">
      <c r="A10" s="2">
        <v>4</v>
      </c>
      <c r="B10" t="s">
        <v>633</v>
      </c>
      <c r="G10" s="11">
        <f>SUM(F8:F9)</f>
        <v>0</v>
      </c>
    </row>
    <row r="11" spans="1:8" ht="14.1" customHeight="1" thickBot="1" x14ac:dyDescent="0.25">
      <c r="A11" s="2">
        <v>5</v>
      </c>
      <c r="B11" t="s">
        <v>917</v>
      </c>
      <c r="F11" s="11">
        <v>0</v>
      </c>
    </row>
    <row r="12" spans="1:8" ht="14.1" customHeight="1" thickBot="1" x14ac:dyDescent="0.25">
      <c r="A12" s="2">
        <v>6</v>
      </c>
      <c r="B12" t="s">
        <v>918</v>
      </c>
    </row>
    <row r="13" spans="1:8" ht="14.1" customHeight="1" thickBot="1" x14ac:dyDescent="0.25">
      <c r="A13" s="2"/>
      <c r="B13" t="s">
        <v>919</v>
      </c>
      <c r="F13" s="11">
        <v>0</v>
      </c>
    </row>
    <row r="14" spans="1:8" ht="14.1" customHeight="1" thickBot="1" x14ac:dyDescent="0.25">
      <c r="A14" s="2">
        <v>7</v>
      </c>
      <c r="B14" t="s">
        <v>634</v>
      </c>
      <c r="G14" s="11">
        <f>SUM(F11+F13)</f>
        <v>0</v>
      </c>
    </row>
    <row r="15" spans="1:8" ht="14.1" customHeight="1" thickBot="1" x14ac:dyDescent="0.25">
      <c r="A15" s="2">
        <v>8</v>
      </c>
      <c r="B15" s="8" t="s">
        <v>635</v>
      </c>
      <c r="H15" s="11">
        <f>SUM(G10-G14)</f>
        <v>0</v>
      </c>
    </row>
    <row r="16" spans="1:8" ht="14.1" customHeight="1" thickBot="1" x14ac:dyDescent="0.25">
      <c r="A16" s="2">
        <v>9</v>
      </c>
      <c r="B16" t="s">
        <v>920</v>
      </c>
      <c r="G16" s="11">
        <v>0</v>
      </c>
    </row>
    <row r="17" spans="1:7" ht="14.1" customHeight="1" thickBot="1" x14ac:dyDescent="0.25">
      <c r="A17" s="2">
        <v>10</v>
      </c>
      <c r="B17" t="s">
        <v>636</v>
      </c>
      <c r="G17" s="11">
        <v>0</v>
      </c>
    </row>
    <row r="18" spans="1:7" ht="14.1" customHeight="1" thickBot="1" x14ac:dyDescent="0.25">
      <c r="A18" s="2">
        <v>11</v>
      </c>
      <c r="B18" t="s">
        <v>637</v>
      </c>
    </row>
    <row r="19" spans="1:7" ht="14.1" customHeight="1" thickBot="1" x14ac:dyDescent="0.25">
      <c r="A19" s="2" t="s">
        <v>573</v>
      </c>
      <c r="B19" t="s">
        <v>638</v>
      </c>
      <c r="G19" s="11">
        <v>0</v>
      </c>
    </row>
    <row r="20" spans="1:7" ht="14.1" customHeight="1" thickBot="1" x14ac:dyDescent="0.25">
      <c r="A20" s="2">
        <v>12</v>
      </c>
      <c r="B20" t="s">
        <v>639</v>
      </c>
    </row>
    <row r="21" spans="1:7" ht="14.1" customHeight="1" thickBot="1" x14ac:dyDescent="0.25">
      <c r="A21" s="2"/>
      <c r="B21" t="s">
        <v>640</v>
      </c>
      <c r="G21" s="11">
        <v>0</v>
      </c>
    </row>
    <row r="22" spans="1:7" ht="14.1" customHeight="1" thickBot="1" x14ac:dyDescent="0.25">
      <c r="A22" s="2">
        <v>13</v>
      </c>
      <c r="B22" t="s">
        <v>641</v>
      </c>
      <c r="G22" s="11">
        <v>0</v>
      </c>
    </row>
    <row r="23" spans="1:7" ht="14.1" customHeight="1" thickBot="1" x14ac:dyDescent="0.25">
      <c r="A23" s="2">
        <v>14</v>
      </c>
      <c r="B23" t="s">
        <v>642</v>
      </c>
      <c r="G23" s="11">
        <v>0</v>
      </c>
    </row>
    <row r="24" spans="1:7" ht="14.1" customHeight="1" thickBot="1" x14ac:dyDescent="0.25">
      <c r="A24" s="2">
        <v>15</v>
      </c>
      <c r="B24" t="s">
        <v>643</v>
      </c>
      <c r="G24" s="11">
        <v>0</v>
      </c>
    </row>
    <row r="25" spans="1:7" ht="14.1" customHeight="1" thickBot="1" x14ac:dyDescent="0.25">
      <c r="A25" s="2">
        <v>16</v>
      </c>
      <c r="B25" t="s">
        <v>644</v>
      </c>
      <c r="G25" s="11">
        <v>0</v>
      </c>
    </row>
    <row r="26" spans="1:7" ht="14.1" customHeight="1" thickBot="1" x14ac:dyDescent="0.25">
      <c r="A26" s="2">
        <v>17</v>
      </c>
      <c r="B26" t="s">
        <v>645</v>
      </c>
      <c r="G26" s="11">
        <v>0</v>
      </c>
    </row>
    <row r="27" spans="1:7" ht="14.1" customHeight="1" thickBot="1" x14ac:dyDescent="0.25">
      <c r="A27" s="2">
        <v>18</v>
      </c>
      <c r="B27" t="s">
        <v>646</v>
      </c>
      <c r="G27" s="11">
        <v>0</v>
      </c>
    </row>
    <row r="28" spans="1:7" ht="14.1" customHeight="1" thickBot="1" x14ac:dyDescent="0.25">
      <c r="A28" s="2">
        <v>19</v>
      </c>
      <c r="B28" t="s">
        <v>647</v>
      </c>
      <c r="G28" s="11">
        <v>0</v>
      </c>
    </row>
    <row r="29" spans="1:7" ht="14.1" customHeight="1" thickBot="1" x14ac:dyDescent="0.25">
      <c r="A29" s="2">
        <v>20</v>
      </c>
      <c r="B29" t="s">
        <v>648</v>
      </c>
      <c r="G29" s="11">
        <v>0</v>
      </c>
    </row>
    <row r="30" spans="1:7" ht="14.1" customHeight="1" thickBot="1" x14ac:dyDescent="0.25">
      <c r="A30" s="2">
        <v>21</v>
      </c>
      <c r="B30" t="s">
        <v>649</v>
      </c>
      <c r="G30" s="11">
        <v>0</v>
      </c>
    </row>
    <row r="31" spans="1:7" ht="14.1" customHeight="1" thickBot="1" x14ac:dyDescent="0.25">
      <c r="A31" s="2">
        <v>22</v>
      </c>
      <c r="B31" t="s">
        <v>650</v>
      </c>
      <c r="G31" s="11">
        <v>0</v>
      </c>
    </row>
    <row r="32" spans="1:7" ht="14.1" customHeight="1" thickBot="1" x14ac:dyDescent="0.25">
      <c r="A32" s="2">
        <v>23</v>
      </c>
      <c r="B32" t="s">
        <v>288</v>
      </c>
      <c r="G32" s="11">
        <v>0</v>
      </c>
    </row>
    <row r="33" spans="1:10" ht="14.1" customHeight="1" thickBot="1" x14ac:dyDescent="0.25">
      <c r="A33" s="2">
        <v>24</v>
      </c>
      <c r="B33" t="s">
        <v>651</v>
      </c>
      <c r="G33" s="11">
        <v>0</v>
      </c>
    </row>
    <row r="34" spans="1:10" ht="14.1" customHeight="1" thickBot="1" x14ac:dyDescent="0.25">
      <c r="A34" s="2">
        <v>25</v>
      </c>
      <c r="B34" t="s">
        <v>652</v>
      </c>
      <c r="G34" s="11">
        <v>0</v>
      </c>
    </row>
    <row r="35" spans="1:10" ht="14.1" customHeight="1" thickBot="1" x14ac:dyDescent="0.25">
      <c r="A35" s="2">
        <v>26</v>
      </c>
      <c r="B35" t="s">
        <v>653</v>
      </c>
      <c r="G35" s="11">
        <v>0</v>
      </c>
    </row>
    <row r="36" spans="1:10" ht="14.1" customHeight="1" thickBot="1" x14ac:dyDescent="0.25">
      <c r="A36" s="2">
        <v>27</v>
      </c>
      <c r="B36" t="s">
        <v>654</v>
      </c>
      <c r="G36" s="11">
        <v>0</v>
      </c>
    </row>
    <row r="37" spans="1:10" ht="14.1" customHeight="1" thickBot="1" x14ac:dyDescent="0.25">
      <c r="A37" s="2">
        <v>28</v>
      </c>
      <c r="B37" t="s">
        <v>921</v>
      </c>
      <c r="G37" s="11">
        <v>0</v>
      </c>
    </row>
    <row r="38" spans="1:10" ht="14.1" customHeight="1" thickBot="1" x14ac:dyDescent="0.25">
      <c r="A38" s="2">
        <v>29</v>
      </c>
      <c r="B38" t="s">
        <v>922</v>
      </c>
      <c r="G38" s="11">
        <v>0</v>
      </c>
    </row>
    <row r="39" spans="1:10" ht="14.1" customHeight="1" thickBot="1" x14ac:dyDescent="0.25">
      <c r="A39" s="2">
        <v>30</v>
      </c>
      <c r="B39" t="s">
        <v>923</v>
      </c>
      <c r="G39" s="11">
        <v>0</v>
      </c>
    </row>
    <row r="40" spans="1:10" ht="14.1" customHeight="1" thickBot="1" x14ac:dyDescent="0.25">
      <c r="A40" s="2">
        <v>31</v>
      </c>
      <c r="B40" t="s">
        <v>924</v>
      </c>
      <c r="G40" s="11">
        <v>0</v>
      </c>
    </row>
    <row r="41" spans="1:10" ht="14.1" customHeight="1" thickBot="1" x14ac:dyDescent="0.25">
      <c r="A41" s="2">
        <v>32</v>
      </c>
      <c r="B41" t="s">
        <v>589</v>
      </c>
      <c r="G41" s="11">
        <v>0</v>
      </c>
    </row>
    <row r="42" spans="1:10" ht="14.1" customHeight="1" thickBot="1" x14ac:dyDescent="0.25">
      <c r="A42" s="2">
        <v>33</v>
      </c>
      <c r="B42" t="s">
        <v>628</v>
      </c>
      <c r="G42" s="11">
        <v>0</v>
      </c>
    </row>
    <row r="43" spans="1:10" ht="14.1" customHeight="1" thickBot="1" x14ac:dyDescent="0.25">
      <c r="A43" s="2">
        <v>34</v>
      </c>
      <c r="B43" t="s">
        <v>925</v>
      </c>
      <c r="H43" s="11">
        <f>SUM(G16+G17+G19+G21+G22+G23+G24+G25+G26+G27+G28+G29+G30+G31+G32+G33+G34+G35+G36+G37+G38+G39+G40+G41+G42)</f>
        <v>0</v>
      </c>
    </row>
    <row r="44" spans="1:10" ht="14.1" customHeight="1" thickBot="1" x14ac:dyDescent="0.25">
      <c r="A44" s="2">
        <v>35</v>
      </c>
      <c r="B44" t="s">
        <v>926</v>
      </c>
      <c r="H44" s="11">
        <f>SUM(H15+H43)</f>
        <v>0</v>
      </c>
    </row>
    <row r="45" spans="1:10" ht="14.1" customHeight="1" thickBot="1" x14ac:dyDescent="0.25">
      <c r="A45" s="2">
        <v>36</v>
      </c>
      <c r="B45" s="8" t="s">
        <v>927</v>
      </c>
      <c r="H45" s="11">
        <f>SUM(H7-H44)</f>
        <v>0</v>
      </c>
    </row>
    <row r="46" spans="1:10" ht="14.1" customHeight="1" x14ac:dyDescent="0.2">
      <c r="B46" s="34" t="s">
        <v>928</v>
      </c>
      <c r="J46" s="12"/>
    </row>
    <row r="47" spans="1:10" ht="14.1" customHeight="1" x14ac:dyDescent="0.2">
      <c r="F47" s="169" t="s">
        <v>302</v>
      </c>
    </row>
    <row r="48" spans="1:10" ht="14.1" customHeight="1" x14ac:dyDescent="0.2">
      <c r="F48" s="169"/>
    </row>
    <row r="49" ht="14.1" customHeight="1" x14ac:dyDescent="0.2"/>
  </sheetData>
  <customSheetViews>
    <customSheetView guid="{75D5C009-B147-4CC5-BE74-11BB8D2E774F}" hiddenColumns="1" showRuler="0" topLeftCell="B40">
      <selection activeCell="B39" sqref="B39"/>
      <pageMargins left="0.75" right="0.75" top="1" bottom="1" header="0.5" footer="0.5"/>
      <pageSetup orientation="portrait" r:id="rId1"/>
      <headerFooter alignWithMargins="0"/>
    </customSheetView>
  </customSheetViews>
  <mergeCells count="1">
    <mergeCell ref="A3:C3"/>
  </mergeCells>
  <phoneticPr fontId="0" type="noConversion"/>
  <pageMargins left="0.75" right="0.75" top="1" bottom="1" header="0.5" footer="0.5"/>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topLeftCell="A7" zoomScaleNormal="100" workbookViewId="0">
      <selection activeCell="B13" sqref="B13"/>
    </sheetView>
  </sheetViews>
  <sheetFormatPr defaultRowHeight="12.75" x14ac:dyDescent="0.2"/>
  <cols>
    <col min="1" max="1" width="3" customWidth="1"/>
    <col min="2" max="2" width="45" style="2" customWidth="1"/>
    <col min="3" max="3" width="0.5703125" hidden="1" customWidth="1"/>
    <col min="4" max="4" width="0.7109375" hidden="1" customWidth="1"/>
    <col min="5" max="5" width="0.5703125" hidden="1" customWidth="1"/>
    <col min="6" max="6" width="18.7109375" customWidth="1"/>
    <col min="7" max="7" width="6" customWidth="1"/>
    <col min="8" max="8" width="15.42578125" customWidth="1"/>
  </cols>
  <sheetData>
    <row r="1" spans="1:8" ht="20.100000000000001" customHeight="1" thickBot="1" x14ac:dyDescent="0.25"/>
    <row r="2" spans="1:8" ht="20.100000000000001" customHeight="1" thickBot="1" x14ac:dyDescent="0.25">
      <c r="G2" s="4" t="s">
        <v>571</v>
      </c>
      <c r="H2" s="7"/>
    </row>
    <row r="3" spans="1:8" ht="20.100000000000001" customHeight="1" thickBot="1" x14ac:dyDescent="0.25">
      <c r="A3" s="330" t="s">
        <v>573</v>
      </c>
      <c r="B3" s="331"/>
      <c r="C3" s="331"/>
      <c r="F3" t="s">
        <v>630</v>
      </c>
    </row>
    <row r="4" spans="1:8" ht="20.100000000000001" customHeight="1" x14ac:dyDescent="0.2">
      <c r="A4" s="17"/>
      <c r="B4" s="18"/>
      <c r="C4" s="18"/>
    </row>
    <row r="5" spans="1:8" ht="20.100000000000001" customHeight="1" x14ac:dyDescent="0.2">
      <c r="A5" s="17"/>
      <c r="B5" s="18"/>
      <c r="C5" s="18"/>
      <c r="D5" t="s">
        <v>573</v>
      </c>
      <c r="F5" s="227" t="s">
        <v>656</v>
      </c>
    </row>
    <row r="6" spans="1:8" ht="20.100000000000001" customHeight="1" x14ac:dyDescent="0.2"/>
    <row r="7" spans="1:8" ht="20.100000000000001" customHeight="1" x14ac:dyDescent="0.2">
      <c r="F7" s="257" t="s">
        <v>684</v>
      </c>
      <c r="H7" s="257" t="s">
        <v>687</v>
      </c>
    </row>
    <row r="8" spans="1:8" ht="20.100000000000001" customHeight="1" x14ac:dyDescent="0.2">
      <c r="F8" s="10" t="s">
        <v>656</v>
      </c>
      <c r="H8" s="10" t="s">
        <v>656</v>
      </c>
    </row>
    <row r="9" spans="1:8" ht="20.100000000000001" customHeight="1" thickBot="1" x14ac:dyDescent="0.25">
      <c r="F9" s="10" t="s">
        <v>657</v>
      </c>
      <c r="H9" s="10" t="s">
        <v>667</v>
      </c>
    </row>
    <row r="10" spans="1:8" ht="20.100000000000001" customHeight="1" thickBot="1" x14ac:dyDescent="0.25">
      <c r="A10" s="1">
        <v>1</v>
      </c>
      <c r="B10" s="2" t="s">
        <v>655</v>
      </c>
      <c r="F10" s="11">
        <v>0</v>
      </c>
      <c r="H10" s="11">
        <v>0</v>
      </c>
    </row>
    <row r="11" spans="1:8" ht="20.100000000000001" customHeight="1" thickBot="1" x14ac:dyDescent="0.25">
      <c r="A11" s="1">
        <v>2</v>
      </c>
      <c r="B11" s="2" t="s">
        <v>580</v>
      </c>
      <c r="F11" s="11">
        <v>0</v>
      </c>
      <c r="H11" s="11">
        <v>0</v>
      </c>
    </row>
    <row r="12" spans="1:8" ht="20.100000000000001" customHeight="1" thickBot="1" x14ac:dyDescent="0.25">
      <c r="A12" s="1">
        <v>3</v>
      </c>
      <c r="B12" s="2" t="s">
        <v>581</v>
      </c>
      <c r="F12" s="11">
        <v>0</v>
      </c>
      <c r="H12" s="11">
        <v>0</v>
      </c>
    </row>
    <row r="13" spans="1:8" ht="20.100000000000001" customHeight="1" thickBot="1" x14ac:dyDescent="0.25">
      <c r="A13" s="1">
        <v>4</v>
      </c>
      <c r="B13" s="2" t="s">
        <v>1077</v>
      </c>
      <c r="F13" s="11">
        <v>0</v>
      </c>
      <c r="H13" s="11">
        <v>0</v>
      </c>
    </row>
    <row r="14" spans="1:8" ht="20.100000000000001" customHeight="1" thickBot="1" x14ac:dyDescent="0.25">
      <c r="A14" s="1">
        <v>5</v>
      </c>
      <c r="B14" s="2" t="s">
        <v>603</v>
      </c>
      <c r="F14" s="11">
        <v>0</v>
      </c>
      <c r="H14" s="11">
        <v>0</v>
      </c>
    </row>
    <row r="15" spans="1:8" ht="20.100000000000001" customHeight="1" thickBot="1" x14ac:dyDescent="0.25">
      <c r="A15" s="1">
        <v>6</v>
      </c>
      <c r="B15" s="2" t="s">
        <v>604</v>
      </c>
      <c r="F15" s="11">
        <v>0</v>
      </c>
      <c r="H15" s="11">
        <v>0</v>
      </c>
    </row>
    <row r="16" spans="1:8" ht="20.100000000000001" customHeight="1" thickBot="1" x14ac:dyDescent="0.25">
      <c r="A16" s="1">
        <v>7</v>
      </c>
      <c r="B16" s="2" t="s">
        <v>605</v>
      </c>
      <c r="F16" s="11">
        <v>0</v>
      </c>
      <c r="H16" s="11">
        <v>0</v>
      </c>
    </row>
    <row r="17" spans="1:8" ht="20.100000000000001" customHeight="1" thickBot="1" x14ac:dyDescent="0.25">
      <c r="A17" s="1" t="s">
        <v>658</v>
      </c>
      <c r="B17" s="2" t="s">
        <v>659</v>
      </c>
      <c r="F17" s="11">
        <f>SUM(F10:F16)</f>
        <v>0</v>
      </c>
      <c r="H17" s="11">
        <f>SUM(H10:H16)</f>
        <v>0</v>
      </c>
    </row>
    <row r="18" spans="1:8" ht="20.100000000000001" customHeight="1" thickBot="1" x14ac:dyDescent="0.25">
      <c r="A18" s="1">
        <v>8</v>
      </c>
      <c r="B18" s="2" t="s">
        <v>664</v>
      </c>
    </row>
    <row r="19" spans="1:8" ht="20.100000000000001" customHeight="1" thickBot="1" x14ac:dyDescent="0.25">
      <c r="A19" s="1"/>
      <c r="B19" s="2" t="s">
        <v>582</v>
      </c>
      <c r="F19" s="11">
        <v>0</v>
      </c>
      <c r="H19" s="11">
        <v>0</v>
      </c>
    </row>
    <row r="20" spans="1:8" ht="20.100000000000001" customHeight="1" thickBot="1" x14ac:dyDescent="0.25">
      <c r="A20" s="1">
        <v>9</v>
      </c>
      <c r="B20" s="2" t="s">
        <v>665</v>
      </c>
      <c r="F20" s="11">
        <v>0</v>
      </c>
      <c r="H20" s="11">
        <v>0</v>
      </c>
    </row>
    <row r="21" spans="1:8" ht="20.100000000000001" customHeight="1" thickBot="1" x14ac:dyDescent="0.25">
      <c r="A21" s="1">
        <v>10</v>
      </c>
      <c r="B21" s="2" t="s">
        <v>666</v>
      </c>
      <c r="F21" s="11">
        <v>0</v>
      </c>
      <c r="H21" s="11">
        <v>0</v>
      </c>
    </row>
    <row r="22" spans="1:8" ht="20.100000000000001" customHeight="1" thickBot="1" x14ac:dyDescent="0.25">
      <c r="A22" s="1">
        <v>11</v>
      </c>
      <c r="B22" s="2" t="s">
        <v>606</v>
      </c>
      <c r="F22" s="11">
        <v>0</v>
      </c>
      <c r="H22" s="11">
        <v>0</v>
      </c>
    </row>
    <row r="23" spans="1:8" ht="20.100000000000001" customHeight="1" thickBot="1" x14ac:dyDescent="0.25">
      <c r="A23" s="1">
        <v>12</v>
      </c>
      <c r="B23" s="2" t="s">
        <v>668</v>
      </c>
      <c r="F23" s="11">
        <v>0</v>
      </c>
      <c r="H23" s="11">
        <v>0</v>
      </c>
    </row>
    <row r="24" spans="1:8" ht="20.100000000000001" customHeight="1" thickBot="1" x14ac:dyDescent="0.25">
      <c r="A24" s="1">
        <v>13</v>
      </c>
      <c r="B24" s="2" t="s">
        <v>669</v>
      </c>
    </row>
    <row r="25" spans="1:8" ht="20.100000000000001" customHeight="1" thickBot="1" x14ac:dyDescent="0.25">
      <c r="A25" s="1"/>
      <c r="B25" s="2" t="s">
        <v>583</v>
      </c>
      <c r="F25" s="11">
        <v>0</v>
      </c>
      <c r="H25" s="11">
        <v>0</v>
      </c>
    </row>
    <row r="26" spans="1:8" ht="20.100000000000001" customHeight="1" thickBot="1" x14ac:dyDescent="0.25">
      <c r="A26" s="1">
        <v>14</v>
      </c>
      <c r="B26" s="2" t="s">
        <v>584</v>
      </c>
      <c r="F26" s="11">
        <v>0</v>
      </c>
      <c r="H26" s="11">
        <v>0</v>
      </c>
    </row>
    <row r="27" spans="1:8" ht="20.100000000000001" customHeight="1" thickBot="1" x14ac:dyDescent="0.25">
      <c r="A27" s="1">
        <v>15</v>
      </c>
      <c r="B27" s="2" t="s">
        <v>671</v>
      </c>
      <c r="F27" s="11">
        <v>0</v>
      </c>
      <c r="H27" s="11">
        <v>0</v>
      </c>
    </row>
    <row r="28" spans="1:8" ht="20.100000000000001" customHeight="1" thickBot="1" x14ac:dyDescent="0.25">
      <c r="A28" s="1">
        <v>16</v>
      </c>
      <c r="B28" s="2" t="s">
        <v>672</v>
      </c>
      <c r="F28" s="11">
        <v>0</v>
      </c>
      <c r="H28" s="11">
        <v>0</v>
      </c>
    </row>
    <row r="29" spans="1:8" ht="20.100000000000001" customHeight="1" x14ac:dyDescent="0.2">
      <c r="A29" s="1">
        <v>17</v>
      </c>
      <c r="B29" s="14" t="s">
        <v>673</v>
      </c>
    </row>
    <row r="30" spans="1:8" ht="20.100000000000001" customHeight="1" thickBot="1" x14ac:dyDescent="0.25">
      <c r="A30" s="1"/>
      <c r="B30" s="2" t="s">
        <v>289</v>
      </c>
      <c r="F30" s="15">
        <f>SUM(F17+F19+F20+F21+F22+F23+F25+F26+F27+F28)</f>
        <v>0</v>
      </c>
      <c r="H30" s="15">
        <f>SUM(H17+H19+H20+H21+H22+H23+H25+H26+H27+H28)</f>
        <v>0</v>
      </c>
    </row>
    <row r="31" spans="1:8" ht="20.100000000000001" customHeight="1" thickTop="1" x14ac:dyDescent="0.2">
      <c r="A31" s="1"/>
      <c r="B31" s="112" t="s">
        <v>585</v>
      </c>
    </row>
    <row r="32" spans="1:8" ht="20.100000000000001" customHeight="1" x14ac:dyDescent="0.2">
      <c r="A32" s="1"/>
    </row>
    <row r="33" spans="1:6" ht="20.100000000000001" customHeight="1" x14ac:dyDescent="0.2">
      <c r="A33" s="1"/>
      <c r="F33" s="97" t="s">
        <v>500</v>
      </c>
    </row>
    <row r="34" spans="1:6" ht="20.100000000000001" customHeight="1" x14ac:dyDescent="0.2"/>
    <row r="35" spans="1:6" ht="20.100000000000001" customHeight="1" x14ac:dyDescent="0.2"/>
    <row r="36" spans="1:6" ht="20.100000000000001" customHeight="1" x14ac:dyDescent="0.2"/>
    <row r="37" spans="1:6" ht="20.100000000000001" customHeight="1" x14ac:dyDescent="0.2"/>
    <row r="38" spans="1:6" ht="18" customHeight="1" x14ac:dyDescent="0.2"/>
    <row r="39" spans="1:6" ht="18" customHeight="1" x14ac:dyDescent="0.2"/>
    <row r="40" spans="1:6" ht="18" customHeight="1" x14ac:dyDescent="0.2"/>
    <row r="41" spans="1:6" ht="18" customHeight="1" x14ac:dyDescent="0.2"/>
    <row r="42" spans="1:6" ht="18" customHeight="1" x14ac:dyDescent="0.2"/>
    <row r="43" spans="1:6" ht="18" customHeight="1" x14ac:dyDescent="0.2"/>
    <row r="44" spans="1:6" ht="18" customHeight="1" x14ac:dyDescent="0.2"/>
    <row r="45" spans="1:6" ht="18" customHeight="1" x14ac:dyDescent="0.2"/>
    <row r="46" spans="1:6" ht="18" customHeight="1" x14ac:dyDescent="0.2"/>
    <row r="47" spans="1:6" ht="18" customHeight="1" x14ac:dyDescent="0.2"/>
    <row r="48" spans="1:6" ht="18" customHeight="1" x14ac:dyDescent="0.2">
      <c r="F48" s="169"/>
    </row>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sheetData>
  <customSheetViews>
    <customSheetView guid="{75D5C009-B147-4CC5-BE74-11BB8D2E774F}" hiddenColumns="1" showRuler="0">
      <pageMargins left="0.75" right="0.75" top="1" bottom="1" header="0.5" footer="0.5"/>
      <pageSetup orientation="portrait" r:id="rId1"/>
      <headerFooter alignWithMargins="0"/>
    </customSheetView>
  </customSheetViews>
  <mergeCells count="1">
    <mergeCell ref="A3:C3"/>
  </mergeCells>
  <phoneticPr fontId="0" type="noConversion"/>
  <pageMargins left="0.75" right="0.75" top="1" bottom="1"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13" workbookViewId="0">
      <selection activeCell="P46" sqref="P46"/>
    </sheetView>
  </sheetViews>
  <sheetFormatPr defaultRowHeight="12.75" x14ac:dyDescent="0.2"/>
  <cols>
    <col min="1" max="1" width="3.7109375" customWidth="1"/>
    <col min="2" max="2" width="48.5703125" customWidth="1"/>
    <col min="3" max="5" width="0" hidden="1" customWidth="1"/>
    <col min="6" max="6" width="16" customWidth="1"/>
    <col min="7" max="7" width="7.28515625" customWidth="1"/>
    <col min="8" max="8" width="14.7109375" customWidth="1"/>
  </cols>
  <sheetData>
    <row r="1" spans="1:8" ht="20.100000000000001" customHeight="1" thickBot="1" x14ac:dyDescent="0.25">
      <c r="B1" s="2"/>
    </row>
    <row r="2" spans="1:8" ht="20.100000000000001" customHeight="1" thickBot="1" x14ac:dyDescent="0.25">
      <c r="B2" s="2"/>
      <c r="G2" s="4" t="s">
        <v>571</v>
      </c>
      <c r="H2" s="7"/>
    </row>
    <row r="3" spans="1:8" ht="20.100000000000001" customHeight="1" x14ac:dyDescent="0.2">
      <c r="B3" s="2"/>
      <c r="G3" s="4"/>
      <c r="H3" s="6"/>
    </row>
    <row r="4" spans="1:8" ht="20.100000000000001" customHeight="1" thickBot="1" x14ac:dyDescent="0.25">
      <c r="A4" s="330" t="s">
        <v>573</v>
      </c>
      <c r="B4" s="331"/>
      <c r="C4" s="331"/>
      <c r="F4" t="s">
        <v>630</v>
      </c>
    </row>
    <row r="5" spans="1:8" ht="20.100000000000001" customHeight="1" x14ac:dyDescent="0.2">
      <c r="A5" s="17"/>
      <c r="B5" s="18"/>
      <c r="C5" s="18"/>
    </row>
    <row r="6" spans="1:8" ht="20.100000000000001" customHeight="1" x14ac:dyDescent="0.2">
      <c r="B6" s="2"/>
      <c r="F6" s="32" t="s">
        <v>674</v>
      </c>
    </row>
    <row r="7" spans="1:8" ht="20.100000000000001" customHeight="1" x14ac:dyDescent="0.2">
      <c r="B7" s="2"/>
      <c r="F7" s="10"/>
      <c r="H7" s="10"/>
    </row>
    <row r="8" spans="1:8" ht="20.100000000000001" customHeight="1" x14ac:dyDescent="0.2">
      <c r="B8" s="2"/>
      <c r="F8" s="257" t="s">
        <v>684</v>
      </c>
      <c r="H8" s="257" t="s">
        <v>687</v>
      </c>
    </row>
    <row r="9" spans="1:8" ht="20.100000000000001" customHeight="1" thickBot="1" x14ac:dyDescent="0.25">
      <c r="B9" s="2"/>
      <c r="F9" s="10" t="s">
        <v>657</v>
      </c>
      <c r="H9" s="10" t="s">
        <v>667</v>
      </c>
    </row>
    <row r="10" spans="1:8" ht="20.100000000000001" customHeight="1" thickBot="1" x14ac:dyDescent="0.25">
      <c r="A10" s="241">
        <v>1</v>
      </c>
      <c r="B10" s="201" t="s">
        <v>590</v>
      </c>
      <c r="C10" s="28"/>
      <c r="D10" s="28"/>
      <c r="E10" s="28"/>
      <c r="F10" s="242">
        <v>0</v>
      </c>
      <c r="G10" s="28"/>
      <c r="H10" s="242">
        <v>0</v>
      </c>
    </row>
    <row r="11" spans="1:8" ht="20.100000000000001" customHeight="1" thickBot="1" x14ac:dyDescent="0.25">
      <c r="A11" s="241">
        <v>2</v>
      </c>
      <c r="B11" s="201" t="s">
        <v>591</v>
      </c>
      <c r="C11" s="28"/>
      <c r="D11" s="28"/>
      <c r="E11" s="28"/>
      <c r="F11" s="242">
        <v>0</v>
      </c>
      <c r="G11" s="28"/>
      <c r="H11" s="242">
        <v>0</v>
      </c>
    </row>
    <row r="12" spans="1:8" ht="20.100000000000001" customHeight="1" thickBot="1" x14ac:dyDescent="0.25">
      <c r="A12" s="241">
        <v>3</v>
      </c>
      <c r="B12" s="201" t="s">
        <v>675</v>
      </c>
      <c r="C12" s="28"/>
      <c r="D12" s="28"/>
      <c r="E12" s="28"/>
      <c r="F12" s="242">
        <v>0</v>
      </c>
      <c r="G12" s="28"/>
      <c r="H12" s="242">
        <v>0</v>
      </c>
    </row>
    <row r="13" spans="1:8" ht="20.100000000000001" customHeight="1" thickBot="1" x14ac:dyDescent="0.25">
      <c r="A13" s="241">
        <v>4</v>
      </c>
      <c r="B13" s="201" t="s">
        <v>676</v>
      </c>
      <c r="C13" s="28"/>
      <c r="D13" s="28"/>
      <c r="E13" s="28"/>
      <c r="F13" s="242">
        <v>0</v>
      </c>
      <c r="G13" s="28"/>
      <c r="H13" s="242">
        <v>0</v>
      </c>
    </row>
    <row r="14" spans="1:8" ht="20.100000000000001" customHeight="1" thickBot="1" x14ac:dyDescent="0.25">
      <c r="A14" s="241">
        <v>5</v>
      </c>
      <c r="B14" s="201" t="s">
        <v>677</v>
      </c>
      <c r="C14" s="28"/>
      <c r="D14" s="28"/>
      <c r="E14" s="28"/>
      <c r="F14" s="242">
        <v>0</v>
      </c>
      <c r="G14" s="28"/>
      <c r="H14" s="242">
        <v>0</v>
      </c>
    </row>
    <row r="15" spans="1:8" ht="20.100000000000001" customHeight="1" thickBot="1" x14ac:dyDescent="0.25">
      <c r="A15" s="241">
        <v>6</v>
      </c>
      <c r="B15" s="201" t="s">
        <v>678</v>
      </c>
      <c r="C15" s="28"/>
      <c r="D15" s="28"/>
      <c r="E15" s="28"/>
      <c r="F15" s="242">
        <v>0</v>
      </c>
      <c r="G15" s="28"/>
      <c r="H15" s="242">
        <v>0</v>
      </c>
    </row>
    <row r="16" spans="1:8" ht="20.100000000000001" customHeight="1" thickBot="1" x14ac:dyDescent="0.25">
      <c r="A16" s="241">
        <v>7</v>
      </c>
      <c r="B16" s="201" t="s">
        <v>592</v>
      </c>
      <c r="C16" s="28"/>
      <c r="D16" s="28"/>
      <c r="E16" s="28"/>
      <c r="F16" s="242">
        <v>0</v>
      </c>
      <c r="G16" s="28"/>
      <c r="H16" s="242">
        <v>0</v>
      </c>
    </row>
    <row r="17" spans="1:8" ht="20.100000000000001" customHeight="1" thickBot="1" x14ac:dyDescent="0.25">
      <c r="A17" s="241">
        <v>8</v>
      </c>
      <c r="B17" s="201" t="s">
        <v>593</v>
      </c>
      <c r="C17" s="28"/>
      <c r="D17" s="28"/>
      <c r="E17" s="28"/>
      <c r="F17" s="242">
        <v>0</v>
      </c>
      <c r="G17" s="28"/>
      <c r="H17" s="242">
        <v>0</v>
      </c>
    </row>
    <row r="18" spans="1:8" ht="20.100000000000001" customHeight="1" thickBot="1" x14ac:dyDescent="0.25">
      <c r="A18" s="241">
        <v>9</v>
      </c>
      <c r="B18" s="201" t="s">
        <v>679</v>
      </c>
      <c r="C18" s="28"/>
      <c r="D18" s="28"/>
      <c r="E18" s="28"/>
      <c r="F18" s="242">
        <v>0</v>
      </c>
      <c r="G18" s="28"/>
      <c r="H18" s="242">
        <v>0</v>
      </c>
    </row>
    <row r="19" spans="1:8" ht="20.100000000000001" customHeight="1" thickBot="1" x14ac:dyDescent="0.25">
      <c r="A19" s="241">
        <v>10</v>
      </c>
      <c r="B19" s="201" t="s">
        <v>594</v>
      </c>
      <c r="C19" s="28"/>
      <c r="D19" s="28"/>
      <c r="E19" s="28"/>
      <c r="F19" s="242">
        <v>0</v>
      </c>
      <c r="G19" s="28"/>
      <c r="H19" s="242">
        <v>0</v>
      </c>
    </row>
    <row r="20" spans="1:8" ht="20.100000000000001" customHeight="1" thickBot="1" x14ac:dyDescent="0.25">
      <c r="A20" s="241">
        <v>11</v>
      </c>
      <c r="B20" s="201" t="s">
        <v>680</v>
      </c>
      <c r="C20" s="28"/>
      <c r="D20" s="28"/>
      <c r="E20" s="28"/>
      <c r="F20" s="242">
        <v>0</v>
      </c>
      <c r="G20" s="28"/>
      <c r="H20" s="242">
        <v>0</v>
      </c>
    </row>
    <row r="21" spans="1:8" ht="20.100000000000001" customHeight="1" thickBot="1" x14ac:dyDescent="0.25">
      <c r="A21" s="241" t="s">
        <v>573</v>
      </c>
      <c r="B21" s="112" t="s">
        <v>681</v>
      </c>
      <c r="C21" s="28"/>
      <c r="D21" s="28"/>
      <c r="E21" s="28"/>
      <c r="F21" s="243"/>
      <c r="G21" s="28"/>
      <c r="H21" s="243"/>
    </row>
    <row r="22" spans="1:8" ht="20.100000000000001" customHeight="1" thickBot="1" x14ac:dyDescent="0.25">
      <c r="A22" s="241">
        <v>12</v>
      </c>
      <c r="B22" s="244" t="s">
        <v>573</v>
      </c>
      <c r="C22" s="28"/>
      <c r="D22" s="28"/>
      <c r="E22" s="28"/>
      <c r="F22" s="242">
        <v>0</v>
      </c>
      <c r="G22" s="28"/>
      <c r="H22" s="242">
        <v>0</v>
      </c>
    </row>
    <row r="23" spans="1:8" ht="20.100000000000001" customHeight="1" thickBot="1" x14ac:dyDescent="0.25">
      <c r="A23" s="245">
        <v>13</v>
      </c>
      <c r="B23" s="244" t="s">
        <v>573</v>
      </c>
      <c r="C23" s="28"/>
      <c r="D23" s="28"/>
      <c r="E23" s="28"/>
      <c r="F23" s="242">
        <v>0</v>
      </c>
      <c r="G23" s="28"/>
      <c r="H23" s="242">
        <v>0</v>
      </c>
    </row>
    <row r="24" spans="1:8" ht="20.100000000000001" customHeight="1" thickBot="1" x14ac:dyDescent="0.25">
      <c r="A24" s="245">
        <v>14</v>
      </c>
      <c r="B24" s="201" t="s">
        <v>672</v>
      </c>
      <c r="C24" s="28"/>
      <c r="D24" s="28"/>
      <c r="E24" s="28"/>
      <c r="F24" s="242">
        <v>0</v>
      </c>
      <c r="G24" s="28"/>
      <c r="H24" s="242">
        <v>0</v>
      </c>
    </row>
    <row r="25" spans="1:8" ht="20.100000000000001" customHeight="1" thickBot="1" x14ac:dyDescent="0.25">
      <c r="A25" s="245">
        <v>15</v>
      </c>
      <c r="B25" s="112" t="s">
        <v>682</v>
      </c>
      <c r="C25" s="28"/>
      <c r="D25" s="28"/>
      <c r="E25" s="28"/>
      <c r="F25" s="242">
        <v>0</v>
      </c>
      <c r="G25" s="28"/>
      <c r="H25" s="242">
        <v>0</v>
      </c>
    </row>
    <row r="26" spans="1:8" ht="20.100000000000001" customHeight="1" thickBot="1" x14ac:dyDescent="0.25">
      <c r="A26" s="245">
        <v>16</v>
      </c>
      <c r="B26" s="112" t="s">
        <v>576</v>
      </c>
      <c r="C26" s="28"/>
      <c r="D26" s="28"/>
      <c r="E26" s="28"/>
      <c r="F26" s="242">
        <f>'ADMITTED ASSETS'!F30-F25</f>
        <v>0</v>
      </c>
      <c r="G26" s="28"/>
      <c r="H26" s="242">
        <f>'ADMITTED ASSETS'!H30-H25</f>
        <v>0</v>
      </c>
    </row>
    <row r="27" spans="1:8" ht="20.100000000000001" customHeight="1" x14ac:dyDescent="0.2">
      <c r="A27" s="245">
        <v>17</v>
      </c>
      <c r="B27" s="112" t="s">
        <v>577</v>
      </c>
      <c r="C27" s="28"/>
      <c r="D27" s="28"/>
      <c r="E27" s="28"/>
      <c r="F27" s="246"/>
      <c r="G27" s="28"/>
      <c r="H27" s="28"/>
    </row>
    <row r="28" spans="1:8" ht="20.100000000000001" customHeight="1" thickBot="1" x14ac:dyDescent="0.25">
      <c r="A28" s="28"/>
      <c r="B28" s="201" t="s">
        <v>683</v>
      </c>
      <c r="C28" s="28"/>
      <c r="D28" s="28"/>
      <c r="E28" s="28"/>
      <c r="F28" s="247">
        <f>SUM(F25+F26)</f>
        <v>0</v>
      </c>
      <c r="G28" s="28"/>
      <c r="H28" s="247">
        <f>SUM(H25+H26)</f>
        <v>0</v>
      </c>
    </row>
    <row r="29" spans="1:8" ht="20.100000000000001" customHeight="1" thickTop="1" x14ac:dyDescent="0.2">
      <c r="A29" s="28"/>
      <c r="B29" s="112" t="s">
        <v>573</v>
      </c>
      <c r="C29" s="28"/>
      <c r="D29" s="28"/>
      <c r="E29" s="28"/>
      <c r="F29" s="28"/>
      <c r="G29" s="28"/>
      <c r="H29" s="28"/>
    </row>
    <row r="30" spans="1:8" ht="20.100000000000001" customHeight="1" x14ac:dyDescent="0.2">
      <c r="A30" s="28"/>
      <c r="B30" s="112" t="s">
        <v>595</v>
      </c>
      <c r="C30" s="28"/>
      <c r="D30" s="28"/>
      <c r="E30" s="28"/>
      <c r="F30" s="28"/>
      <c r="G30" s="28"/>
      <c r="H30" s="28"/>
    </row>
    <row r="31" spans="1:8" ht="20.100000000000001" customHeight="1" x14ac:dyDescent="0.2">
      <c r="A31" s="28"/>
      <c r="B31" s="201"/>
      <c r="C31" s="28"/>
      <c r="D31" s="28"/>
      <c r="E31" s="28"/>
      <c r="F31" s="184" t="s">
        <v>303</v>
      </c>
      <c r="G31" s="28"/>
      <c r="H31" s="28"/>
    </row>
    <row r="32" spans="1:8" ht="20.100000000000001" customHeight="1" x14ac:dyDescent="0.2">
      <c r="A32" s="28"/>
      <c r="B32" s="201"/>
      <c r="C32" s="28"/>
      <c r="D32" s="28"/>
      <c r="E32" s="28"/>
      <c r="F32" s="28"/>
      <c r="G32" s="28"/>
      <c r="H32" s="28"/>
    </row>
    <row r="33" spans="1:8" ht="20.100000000000001" customHeight="1" x14ac:dyDescent="0.2">
      <c r="A33" s="28"/>
      <c r="B33" s="201"/>
      <c r="C33" s="28"/>
      <c r="D33" s="28"/>
      <c r="E33" s="28"/>
      <c r="G33" s="28"/>
      <c r="H33" s="28"/>
    </row>
    <row r="34" spans="1:8" ht="20.100000000000001" customHeight="1" x14ac:dyDescent="0.2">
      <c r="B34" s="2"/>
    </row>
    <row r="35" spans="1:8" ht="20.100000000000001" customHeight="1" x14ac:dyDescent="0.2"/>
    <row r="36" spans="1:8" ht="20.100000000000001" customHeight="1" x14ac:dyDescent="0.2"/>
    <row r="37" spans="1:8" ht="20.100000000000001" customHeight="1" x14ac:dyDescent="0.2"/>
    <row r="38" spans="1:8" ht="20.100000000000001" customHeight="1" x14ac:dyDescent="0.2"/>
    <row r="39" spans="1:8" ht="20.100000000000001" customHeight="1" x14ac:dyDescent="0.2"/>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sheetData>
  <customSheetViews>
    <customSheetView guid="{75D5C009-B147-4CC5-BE74-11BB8D2E774F}" hiddenColumns="1" showRuler="0" topLeftCell="F28">
      <selection activeCell="B12" sqref="B12"/>
      <pageMargins left="0.75" right="0.75" top="1" bottom="1" header="0.5" footer="0.5"/>
      <pageSetup orientation="portrait" r:id="rId1"/>
      <headerFooter alignWithMargins="0"/>
    </customSheetView>
  </customSheetViews>
  <mergeCells count="1">
    <mergeCell ref="A4:C4"/>
  </mergeCells>
  <phoneticPr fontId="0" type="noConversion"/>
  <pageMargins left="0.75" right="0.75" top="1" bottom="1" header="0.5" footer="0.5"/>
  <pageSetup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7"/>
  <sheetViews>
    <sheetView workbookViewId="0">
      <selection activeCell="L1" sqref="L1"/>
    </sheetView>
  </sheetViews>
  <sheetFormatPr defaultRowHeight="12.75" x14ac:dyDescent="0.2"/>
  <cols>
    <col min="1" max="1" width="3.42578125" customWidth="1"/>
    <col min="2" max="2" width="31.85546875" customWidth="1"/>
    <col min="3" max="3" width="9.140625" hidden="1" customWidth="1"/>
    <col min="4" max="4" width="2.5703125" hidden="1" customWidth="1"/>
    <col min="5" max="5" width="0" hidden="1" customWidth="1"/>
    <col min="6" max="6" width="13.85546875" customWidth="1"/>
    <col min="7" max="7" width="5.7109375" customWidth="1"/>
    <col min="8" max="8" width="12.42578125" customWidth="1"/>
    <col min="9" max="9" width="5.7109375" customWidth="1"/>
    <col min="10" max="10" width="13.28515625" customWidth="1"/>
    <col min="11" max="11" width="5.5703125" customWidth="1"/>
    <col min="12" max="12" width="15.42578125" customWidth="1"/>
    <col min="13" max="13" width="18.7109375" customWidth="1"/>
    <col min="14" max="14" width="36.42578125" customWidth="1"/>
    <col min="15" max="15" width="26.85546875" customWidth="1"/>
    <col min="16" max="16" width="0.140625" customWidth="1"/>
  </cols>
  <sheetData>
    <row r="1" spans="1:14" ht="13.5" thickBot="1" x14ac:dyDescent="0.25">
      <c r="B1" s="2"/>
      <c r="J1" s="19" t="s">
        <v>571</v>
      </c>
      <c r="K1" s="19"/>
      <c r="L1" s="7"/>
      <c r="M1" s="4"/>
      <c r="N1" s="6"/>
    </row>
    <row r="2" spans="1:14" x14ac:dyDescent="0.2">
      <c r="B2" s="2"/>
      <c r="H2" s="4"/>
      <c r="I2" s="4"/>
      <c r="J2" s="6"/>
      <c r="K2" s="6"/>
    </row>
    <row r="3" spans="1:14" ht="13.5" thickBot="1" x14ac:dyDescent="0.25">
      <c r="A3" s="330" t="s">
        <v>573</v>
      </c>
      <c r="B3" s="331"/>
      <c r="C3" s="331"/>
      <c r="F3" t="s">
        <v>630</v>
      </c>
    </row>
    <row r="4" spans="1:14" x14ac:dyDescent="0.2">
      <c r="A4" s="17"/>
      <c r="B4" s="18"/>
      <c r="C4" s="18"/>
      <c r="H4" s="8" t="s">
        <v>135</v>
      </c>
    </row>
    <row r="5" spans="1:14" x14ac:dyDescent="0.2">
      <c r="A5" s="17"/>
      <c r="B5" s="18"/>
      <c r="C5" s="18"/>
      <c r="F5" s="20" t="s">
        <v>684</v>
      </c>
      <c r="G5" s="20"/>
      <c r="H5" s="20" t="s">
        <v>687</v>
      </c>
      <c r="I5" s="20"/>
      <c r="J5" s="20" t="s">
        <v>688</v>
      </c>
      <c r="K5" s="20"/>
      <c r="L5" s="20" t="s">
        <v>689</v>
      </c>
    </row>
    <row r="6" spans="1:14" x14ac:dyDescent="0.2">
      <c r="A6" s="17"/>
      <c r="B6" s="18"/>
      <c r="C6" s="18"/>
      <c r="F6" s="20" t="s">
        <v>685</v>
      </c>
      <c r="G6" s="20"/>
      <c r="H6" s="20" t="s">
        <v>690</v>
      </c>
      <c r="I6" s="20"/>
      <c r="J6" s="20" t="s">
        <v>691</v>
      </c>
      <c r="K6" s="20"/>
      <c r="L6" s="20" t="s">
        <v>656</v>
      </c>
    </row>
    <row r="7" spans="1:14" x14ac:dyDescent="0.2">
      <c r="F7" s="21" t="s">
        <v>686</v>
      </c>
      <c r="G7" s="21"/>
      <c r="H7" s="21" t="s">
        <v>693</v>
      </c>
      <c r="I7" s="21"/>
      <c r="J7" s="21" t="s">
        <v>692</v>
      </c>
      <c r="K7" s="21"/>
      <c r="L7" s="21" t="s">
        <v>694</v>
      </c>
    </row>
    <row r="8" spans="1:14" ht="13.5" thickBot="1" x14ac:dyDescent="0.25">
      <c r="F8" s="21"/>
      <c r="G8" s="21"/>
    </row>
    <row r="9" spans="1:14" ht="13.5" thickBot="1" x14ac:dyDescent="0.25">
      <c r="A9">
        <v>1</v>
      </c>
      <c r="B9" t="s">
        <v>655</v>
      </c>
      <c r="F9" s="11">
        <v>0</v>
      </c>
      <c r="G9" s="228"/>
      <c r="H9" s="23">
        <v>0</v>
      </c>
      <c r="I9" s="228"/>
      <c r="J9" s="11">
        <v>0</v>
      </c>
      <c r="K9" s="228"/>
      <c r="L9" s="11">
        <v>0</v>
      </c>
    </row>
    <row r="10" spans="1:14" ht="13.5" thickBot="1" x14ac:dyDescent="0.25">
      <c r="A10">
        <v>2</v>
      </c>
      <c r="B10" t="s">
        <v>695</v>
      </c>
      <c r="F10" s="11">
        <v>0</v>
      </c>
      <c r="G10" s="228"/>
      <c r="H10" s="23">
        <v>0</v>
      </c>
      <c r="I10" s="228"/>
      <c r="J10" s="11">
        <v>0</v>
      </c>
      <c r="K10" s="228"/>
      <c r="L10" s="11">
        <v>0</v>
      </c>
    </row>
    <row r="11" spans="1:14" ht="13.5" thickBot="1" x14ac:dyDescent="0.25">
      <c r="A11">
        <v>3</v>
      </c>
      <c r="B11" t="s">
        <v>696</v>
      </c>
      <c r="F11" s="11">
        <v>0</v>
      </c>
      <c r="G11" s="228"/>
      <c r="H11" s="23">
        <v>0</v>
      </c>
      <c r="I11" s="228"/>
      <c r="J11" s="11">
        <v>0</v>
      </c>
      <c r="K11" s="228"/>
      <c r="L11" s="11">
        <v>0</v>
      </c>
    </row>
    <row r="12" spans="1:14" ht="13.5" thickBot="1" x14ac:dyDescent="0.25">
      <c r="A12">
        <v>4</v>
      </c>
      <c r="B12" t="s">
        <v>697</v>
      </c>
      <c r="F12" s="11">
        <v>0</v>
      </c>
      <c r="G12" s="228"/>
      <c r="H12" s="23">
        <v>0</v>
      </c>
      <c r="I12" s="228"/>
      <c r="J12" s="11">
        <v>0</v>
      </c>
      <c r="K12" s="228"/>
      <c r="L12" s="11">
        <v>0</v>
      </c>
    </row>
    <row r="13" spans="1:14" ht="13.5" thickBot="1" x14ac:dyDescent="0.25">
      <c r="A13">
        <v>5</v>
      </c>
      <c r="B13" t="s">
        <v>698</v>
      </c>
      <c r="F13" s="11">
        <v>0</v>
      </c>
      <c r="G13" s="228"/>
      <c r="H13" s="23">
        <v>0</v>
      </c>
      <c r="I13" s="228"/>
      <c r="J13" s="11">
        <v>0</v>
      </c>
      <c r="K13" s="228"/>
      <c r="L13" s="11">
        <v>0</v>
      </c>
    </row>
    <row r="14" spans="1:14" ht="13.5" thickBot="1" x14ac:dyDescent="0.25">
      <c r="A14">
        <v>6</v>
      </c>
      <c r="B14" t="s">
        <v>699</v>
      </c>
      <c r="F14" s="11">
        <v>0</v>
      </c>
      <c r="G14" s="228"/>
      <c r="H14" s="23">
        <v>0</v>
      </c>
      <c r="I14" s="228"/>
      <c r="J14" s="11">
        <v>0</v>
      </c>
      <c r="K14" s="228"/>
      <c r="L14" s="11">
        <v>0</v>
      </c>
    </row>
    <row r="15" spans="1:14" ht="13.5" thickBot="1" x14ac:dyDescent="0.25">
      <c r="A15">
        <v>7</v>
      </c>
      <c r="B15" t="s">
        <v>700</v>
      </c>
      <c r="F15" s="11">
        <v>0</v>
      </c>
      <c r="G15" s="228"/>
      <c r="H15" s="24">
        <v>0</v>
      </c>
      <c r="I15" s="228"/>
      <c r="J15" s="22">
        <v>0</v>
      </c>
      <c r="K15" s="228"/>
      <c r="L15" s="11">
        <v>0</v>
      </c>
    </row>
    <row r="16" spans="1:14" ht="13.5" thickBot="1" x14ac:dyDescent="0.25">
      <c r="A16">
        <v>8</v>
      </c>
      <c r="B16" t="s">
        <v>701</v>
      </c>
      <c r="F16" s="11">
        <v>0</v>
      </c>
      <c r="G16" s="228"/>
      <c r="H16" s="24">
        <v>0</v>
      </c>
      <c r="I16" s="228"/>
      <c r="J16" s="22">
        <v>0</v>
      </c>
      <c r="K16" s="228"/>
      <c r="L16" s="11">
        <v>0</v>
      </c>
    </row>
    <row r="17" spans="1:33" ht="13.5" thickBot="1" x14ac:dyDescent="0.25">
      <c r="A17">
        <v>9</v>
      </c>
      <c r="B17" t="s">
        <v>702</v>
      </c>
    </row>
    <row r="18" spans="1:33" ht="13.5" thickBot="1" x14ac:dyDescent="0.25">
      <c r="B18" t="s">
        <v>703</v>
      </c>
      <c r="F18" s="22">
        <v>0</v>
      </c>
      <c r="G18" s="228"/>
      <c r="H18" s="22">
        <v>0</v>
      </c>
      <c r="I18" s="228"/>
      <c r="J18" s="22">
        <v>0</v>
      </c>
      <c r="K18" s="228"/>
      <c r="L18" s="11">
        <v>0</v>
      </c>
    </row>
    <row r="19" spans="1:33" ht="13.5" thickBot="1" x14ac:dyDescent="0.25">
      <c r="A19">
        <v>10</v>
      </c>
      <c r="B19" t="s">
        <v>704</v>
      </c>
      <c r="F19" s="22">
        <v>0</v>
      </c>
      <c r="G19" s="228"/>
      <c r="H19" s="22">
        <v>0</v>
      </c>
      <c r="I19" s="228"/>
      <c r="J19" s="22">
        <v>0</v>
      </c>
      <c r="K19" s="228"/>
      <c r="L19" s="11">
        <v>0</v>
      </c>
    </row>
    <row r="20" spans="1:33" ht="13.5" thickBot="1" x14ac:dyDescent="0.25">
      <c r="A20">
        <v>11</v>
      </c>
      <c r="B20" t="s">
        <v>705</v>
      </c>
      <c r="F20" s="22">
        <v>0</v>
      </c>
      <c r="G20" s="228"/>
      <c r="H20" s="22">
        <v>0</v>
      </c>
      <c r="I20" s="228"/>
      <c r="J20" s="22">
        <v>0</v>
      </c>
      <c r="K20" s="228"/>
      <c r="L20" s="11">
        <v>0</v>
      </c>
    </row>
    <row r="21" spans="1:33" ht="13.5" thickBot="1" x14ac:dyDescent="0.25">
      <c r="A21">
        <v>12</v>
      </c>
      <c r="B21" t="s">
        <v>706</v>
      </c>
    </row>
    <row r="22" spans="1:33" ht="13.5" thickBot="1" x14ac:dyDescent="0.25">
      <c r="B22" t="s">
        <v>707</v>
      </c>
      <c r="F22" s="22">
        <v>0</v>
      </c>
      <c r="G22" s="228"/>
      <c r="H22" s="22">
        <v>0</v>
      </c>
      <c r="I22" s="228"/>
      <c r="J22" s="22">
        <v>0</v>
      </c>
      <c r="K22" s="228"/>
      <c r="L22" s="11">
        <v>0</v>
      </c>
    </row>
    <row r="23" spans="1:33" ht="13.5" thickBot="1" x14ac:dyDescent="0.25">
      <c r="A23">
        <v>13</v>
      </c>
      <c r="B23" t="s">
        <v>670</v>
      </c>
      <c r="F23" s="22">
        <v>0</v>
      </c>
      <c r="G23" s="228"/>
      <c r="H23" s="22">
        <v>0</v>
      </c>
      <c r="I23" s="228"/>
      <c r="J23" s="22">
        <v>0</v>
      </c>
      <c r="K23" s="228"/>
      <c r="L23" s="11">
        <v>0</v>
      </c>
    </row>
    <row r="24" spans="1:33" ht="13.5" thickBot="1" x14ac:dyDescent="0.25">
      <c r="A24">
        <v>14</v>
      </c>
      <c r="B24" t="s">
        <v>671</v>
      </c>
      <c r="F24" s="22">
        <v>0</v>
      </c>
      <c r="G24" s="228"/>
      <c r="H24" s="22">
        <v>0</v>
      </c>
      <c r="I24" s="228"/>
      <c r="J24" s="22">
        <v>0</v>
      </c>
      <c r="K24" s="228"/>
      <c r="L24" s="11">
        <v>0</v>
      </c>
    </row>
    <row r="25" spans="1:33" ht="13.5" thickBot="1" x14ac:dyDescent="0.25">
      <c r="A25">
        <v>15</v>
      </c>
      <c r="B25" t="s">
        <v>708</v>
      </c>
      <c r="F25" s="22">
        <v>0</v>
      </c>
      <c r="G25" s="228"/>
      <c r="H25" s="22">
        <v>0</v>
      </c>
      <c r="I25" s="228"/>
      <c r="J25" s="22">
        <v>0</v>
      </c>
      <c r="K25" s="228"/>
      <c r="L25" s="11">
        <v>0</v>
      </c>
    </row>
    <row r="26" spans="1:33" ht="13.5" thickBot="1" x14ac:dyDescent="0.25">
      <c r="A26">
        <v>16</v>
      </c>
      <c r="B26" t="s">
        <v>709</v>
      </c>
      <c r="F26" s="22">
        <v>0</v>
      </c>
      <c r="G26" s="228"/>
      <c r="H26" s="22">
        <v>0</v>
      </c>
      <c r="I26" s="228"/>
      <c r="J26" s="22">
        <v>0</v>
      </c>
      <c r="K26" s="228"/>
      <c r="L26" s="11">
        <v>0</v>
      </c>
    </row>
    <row r="27" spans="1:33" ht="13.5" thickBot="1" x14ac:dyDescent="0.25">
      <c r="A27">
        <v>17</v>
      </c>
      <c r="B27" t="s">
        <v>710</v>
      </c>
      <c r="F27" s="25">
        <v>0</v>
      </c>
      <c r="G27" s="229"/>
      <c r="H27" s="22">
        <v>0</v>
      </c>
      <c r="I27" s="228"/>
      <c r="J27" s="22">
        <v>0</v>
      </c>
      <c r="K27" s="228"/>
      <c r="L27" s="11">
        <v>0</v>
      </c>
    </row>
    <row r="28" spans="1:33" ht="13.5" thickBot="1" x14ac:dyDescent="0.25">
      <c r="B28" s="8" t="s">
        <v>629</v>
      </c>
      <c r="F28" s="26"/>
      <c r="G28" s="6"/>
    </row>
    <row r="29" spans="1:33" ht="13.5" thickBot="1" x14ac:dyDescent="0.25">
      <c r="A29">
        <v>18</v>
      </c>
      <c r="B29" s="8" t="s">
        <v>711</v>
      </c>
      <c r="F29" s="27">
        <f>SUM(F22+F23+F24+F25+F26+F27+F18+F19+F20+F9+F10+F11+F12+F13+F14+F15+F16)</f>
        <v>0</v>
      </c>
      <c r="G29" s="228"/>
      <c r="H29" s="27">
        <f>SUM(H22+H23+H24+H25+H26+H27+H18+H19+H20+H9+H10+H11+H12+H13+H14+H15+H16)</f>
        <v>0</v>
      </c>
      <c r="I29" s="228"/>
      <c r="J29" s="27">
        <f>SUM(J22+J23+J24+J25+J26+J27+J18+J19+J20+J9+J10+J11+J12+J13+J14+J15+J16)</f>
        <v>0</v>
      </c>
      <c r="K29" s="228"/>
      <c r="L29" s="27">
        <f>SUM(L22+L23+L24+L25+L26+L27+L18+L19+L20+L9+L10+L11+L12+L13+L14+L15+L16)</f>
        <v>0</v>
      </c>
    </row>
    <row r="30" spans="1:33" ht="13.5" thickTop="1" x14ac:dyDescent="0.2">
      <c r="F30" s="28" t="s">
        <v>596</v>
      </c>
      <c r="G30" s="28"/>
      <c r="L30" s="28" t="s">
        <v>712</v>
      </c>
    </row>
    <row r="31" spans="1:33" x14ac:dyDescent="0.2">
      <c r="A31" s="170" t="s">
        <v>597</v>
      </c>
      <c r="B31" s="29"/>
      <c r="C31" s="29"/>
      <c r="D31" s="29"/>
      <c r="E31" s="29"/>
      <c r="F31" s="29"/>
      <c r="G31" s="29"/>
      <c r="H31" s="29"/>
      <c r="I31" s="29"/>
      <c r="J31" s="29"/>
      <c r="K31" s="29"/>
      <c r="L31" s="29"/>
      <c r="M31" s="29"/>
      <c r="N31" s="29"/>
      <c r="O31" s="31"/>
      <c r="P31" s="31"/>
      <c r="Q31" s="29"/>
      <c r="R31" s="29"/>
      <c r="S31" s="29"/>
      <c r="T31" s="29"/>
      <c r="U31" s="29"/>
      <c r="V31" s="29"/>
      <c r="W31" s="29"/>
      <c r="X31" s="29"/>
      <c r="Y31" s="29"/>
      <c r="Z31" s="29"/>
      <c r="AA31" s="29"/>
      <c r="AB31" s="29"/>
      <c r="AC31" s="29"/>
      <c r="AD31" s="29"/>
      <c r="AE31" s="29"/>
      <c r="AF31" s="29"/>
      <c r="AG31" s="29"/>
    </row>
    <row r="32" spans="1:33" x14ac:dyDescent="0.2">
      <c r="A32" s="170" t="s">
        <v>713</v>
      </c>
      <c r="B32" s="170"/>
      <c r="C32" s="170"/>
      <c r="D32" s="170"/>
      <c r="E32" s="170"/>
      <c r="F32" s="170"/>
      <c r="G32" s="170"/>
      <c r="H32" s="170"/>
      <c r="I32" s="170"/>
      <c r="J32" s="170"/>
      <c r="K32" s="170"/>
      <c r="L32" s="29"/>
      <c r="M32" s="29"/>
      <c r="N32" s="29"/>
      <c r="O32" s="31"/>
      <c r="P32" s="31"/>
      <c r="Q32" s="29"/>
      <c r="R32" s="29"/>
      <c r="S32" s="29"/>
      <c r="T32" s="29"/>
      <c r="U32" s="29"/>
      <c r="V32" s="29"/>
      <c r="W32" s="29"/>
      <c r="X32" s="29"/>
      <c r="Y32" s="29"/>
      <c r="Z32" s="29"/>
      <c r="AA32" s="29"/>
      <c r="AB32" s="29"/>
      <c r="AC32" s="29"/>
      <c r="AD32" s="29"/>
      <c r="AE32" s="29"/>
      <c r="AF32" s="29"/>
      <c r="AG32" s="29"/>
    </row>
    <row r="33" spans="1:33" x14ac:dyDescent="0.2">
      <c r="A33" s="170" t="s">
        <v>716</v>
      </c>
      <c r="B33" s="29"/>
      <c r="C33" s="29"/>
      <c r="D33" s="29"/>
      <c r="E33" s="29"/>
      <c r="F33" s="29"/>
      <c r="G33" s="29"/>
      <c r="H33" s="29"/>
      <c r="I33" s="29"/>
      <c r="J33" s="29"/>
      <c r="K33" s="29"/>
      <c r="L33" s="29"/>
      <c r="M33" s="29"/>
      <c r="N33" s="29"/>
      <c r="O33" s="31"/>
      <c r="P33" s="31"/>
      <c r="Q33" s="29"/>
      <c r="R33" s="29"/>
      <c r="S33" s="29"/>
      <c r="T33" s="29"/>
      <c r="U33" s="29"/>
      <c r="V33" s="29"/>
      <c r="W33" s="29"/>
      <c r="X33" s="29"/>
      <c r="Y33" s="29"/>
      <c r="Z33" s="29"/>
      <c r="AA33" s="29"/>
      <c r="AB33" s="29"/>
      <c r="AC33" s="29"/>
      <c r="AD33" s="29"/>
      <c r="AE33" s="29"/>
      <c r="AF33" s="29"/>
      <c r="AG33" s="29"/>
    </row>
    <row r="34" spans="1:33" x14ac:dyDescent="0.2">
      <c r="A34" s="332" t="s">
        <v>715</v>
      </c>
      <c r="B34" s="332"/>
      <c r="C34" s="332"/>
      <c r="D34" s="332"/>
      <c r="E34" s="332"/>
      <c r="F34" s="332"/>
      <c r="G34" s="332"/>
      <c r="H34" s="332"/>
      <c r="I34" s="332"/>
      <c r="J34" s="332"/>
      <c r="K34" s="332"/>
      <c r="L34" s="332"/>
      <c r="M34" s="332"/>
      <c r="N34" s="29"/>
      <c r="O34" s="31"/>
      <c r="P34" s="31"/>
      <c r="Q34" s="29"/>
      <c r="R34" s="29"/>
      <c r="S34" s="29"/>
      <c r="T34" s="29"/>
      <c r="U34" s="29"/>
      <c r="V34" s="29"/>
      <c r="W34" s="29"/>
      <c r="X34" s="29"/>
      <c r="Y34" s="29"/>
      <c r="Z34" s="29"/>
      <c r="AA34" s="29"/>
      <c r="AB34" s="29"/>
      <c r="AC34" s="29"/>
      <c r="AD34" s="29"/>
      <c r="AE34" s="29"/>
      <c r="AF34" s="29"/>
      <c r="AG34" s="29"/>
    </row>
    <row r="35" spans="1:33" x14ac:dyDescent="0.2">
      <c r="A35" s="332" t="s">
        <v>714</v>
      </c>
      <c r="B35" s="332"/>
      <c r="C35" s="332"/>
      <c r="D35" s="332"/>
      <c r="E35" s="332"/>
      <c r="F35" s="332"/>
      <c r="G35" s="332"/>
      <c r="H35" s="332"/>
      <c r="I35" s="332"/>
      <c r="J35" s="332"/>
      <c r="K35" s="332"/>
      <c r="L35" s="332"/>
      <c r="M35" s="332"/>
      <c r="N35" s="29"/>
      <c r="O35" s="31"/>
      <c r="P35" s="31"/>
      <c r="Q35" s="29"/>
      <c r="R35" s="29"/>
      <c r="S35" s="29"/>
      <c r="T35" s="29"/>
      <c r="U35" s="29"/>
      <c r="V35" s="29"/>
      <c r="W35" s="29"/>
      <c r="X35" s="29"/>
      <c r="Y35" s="29"/>
      <c r="Z35" s="29"/>
      <c r="AA35" s="29"/>
      <c r="AB35" s="29"/>
      <c r="AC35" s="29"/>
      <c r="AD35" s="29"/>
      <c r="AE35" s="29"/>
      <c r="AF35" s="29"/>
      <c r="AG35" s="29"/>
    </row>
    <row r="36" spans="1:33" x14ac:dyDescent="0.2">
      <c r="A36" s="29"/>
      <c r="B36" s="29"/>
      <c r="C36" s="29"/>
      <c r="D36" s="29"/>
      <c r="E36" s="29"/>
      <c r="F36" s="29"/>
      <c r="G36" s="29"/>
      <c r="H36" s="29"/>
      <c r="I36" s="29"/>
      <c r="J36" s="29"/>
      <c r="K36" s="29"/>
      <c r="L36" s="29"/>
      <c r="M36" s="29"/>
      <c r="N36" s="29"/>
    </row>
    <row r="37" spans="1:33" x14ac:dyDescent="0.2">
      <c r="J37" s="169" t="s">
        <v>304</v>
      </c>
      <c r="K37" s="169"/>
    </row>
  </sheetData>
  <customSheetViews>
    <customSheetView guid="{75D5C009-B147-4CC5-BE74-11BB8D2E774F}" hiddenColumns="1" showRuler="0" topLeftCell="F1">
      <selection activeCell="M1" sqref="M1:M65536"/>
      <pageMargins left="0.25" right="0.25" top="1" bottom="0.5" header="0.5" footer="0.5"/>
      <pageSetup orientation="landscape" r:id="rId1"/>
      <headerFooter alignWithMargins="0"/>
    </customSheetView>
  </customSheetViews>
  <mergeCells count="3">
    <mergeCell ref="A3:C3"/>
    <mergeCell ref="A34:M34"/>
    <mergeCell ref="A35:M35"/>
  </mergeCells>
  <phoneticPr fontId="0" type="noConversion"/>
  <pageMargins left="0.25" right="0.25" top="1" bottom="0.5" header="0.5" footer="0.5"/>
  <pageSetup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opLeftCell="A16" workbookViewId="0"/>
  </sheetViews>
  <sheetFormatPr defaultRowHeight="12.75" x14ac:dyDescent="0.2"/>
  <cols>
    <col min="1" max="1" width="2.7109375" customWidth="1"/>
    <col min="2" max="2" width="50.140625" customWidth="1"/>
    <col min="3" max="4" width="12.7109375" customWidth="1"/>
  </cols>
  <sheetData>
    <row r="1" spans="1:4" x14ac:dyDescent="0.2">
      <c r="B1" s="260" t="s">
        <v>1058</v>
      </c>
      <c r="D1" t="s">
        <v>1059</v>
      </c>
    </row>
    <row r="3" spans="1:4" ht="20.25" x14ac:dyDescent="0.3">
      <c r="B3" s="255" t="s">
        <v>1060</v>
      </c>
      <c r="C3" s="257" t="s">
        <v>684</v>
      </c>
      <c r="D3" s="257" t="s">
        <v>687</v>
      </c>
    </row>
    <row r="4" spans="1:4" x14ac:dyDescent="0.2">
      <c r="B4" s="260"/>
      <c r="C4" s="261" t="s">
        <v>1061</v>
      </c>
      <c r="D4" s="261" t="s">
        <v>667</v>
      </c>
    </row>
    <row r="5" spans="1:4" x14ac:dyDescent="0.2">
      <c r="B5" s="262" t="s">
        <v>1062</v>
      </c>
      <c r="C5" s="260"/>
      <c r="D5" s="260"/>
    </row>
    <row r="6" spans="1:4" ht="13.5" thickBot="1" x14ac:dyDescent="0.25">
      <c r="B6" s="260"/>
      <c r="C6" s="260"/>
      <c r="D6" s="260"/>
    </row>
    <row r="7" spans="1:4" ht="13.5" thickBot="1" x14ac:dyDescent="0.25">
      <c r="A7">
        <v>1</v>
      </c>
      <c r="B7" s="260" t="s">
        <v>1063</v>
      </c>
      <c r="C7" s="263">
        <v>0</v>
      </c>
      <c r="D7" s="263">
        <v>0</v>
      </c>
    </row>
    <row r="8" spans="1:4" x14ac:dyDescent="0.2">
      <c r="B8" s="260"/>
      <c r="C8" s="260"/>
      <c r="D8" s="260"/>
    </row>
    <row r="9" spans="1:4" x14ac:dyDescent="0.2">
      <c r="B9" s="262" t="s">
        <v>1064</v>
      </c>
      <c r="C9" s="260"/>
      <c r="D9" s="260"/>
    </row>
    <row r="10" spans="1:4" ht="13.5" thickBot="1" x14ac:dyDescent="0.25">
      <c r="B10" s="260"/>
      <c r="C10" s="260"/>
      <c r="D10" s="260"/>
    </row>
    <row r="11" spans="1:4" ht="13.5" thickBot="1" x14ac:dyDescent="0.25">
      <c r="A11">
        <v>2</v>
      </c>
      <c r="B11" s="260" t="s">
        <v>1065</v>
      </c>
      <c r="C11" s="263">
        <v>0</v>
      </c>
      <c r="D11" s="263">
        <v>0</v>
      </c>
    </row>
    <row r="12" spans="1:4" ht="13.5" thickBot="1" x14ac:dyDescent="0.25">
      <c r="A12">
        <v>3</v>
      </c>
      <c r="B12" s="260" t="s">
        <v>1066</v>
      </c>
      <c r="C12" s="263">
        <v>0</v>
      </c>
      <c r="D12" s="263">
        <v>0</v>
      </c>
    </row>
    <row r="13" spans="1:4" ht="13.5" thickBot="1" x14ac:dyDescent="0.25">
      <c r="A13">
        <v>4</v>
      </c>
      <c r="B13" s="260" t="s">
        <v>1067</v>
      </c>
      <c r="C13" s="263">
        <v>0</v>
      </c>
      <c r="D13" s="263">
        <v>0</v>
      </c>
    </row>
    <row r="14" spans="1:4" ht="13.5" thickBot="1" x14ac:dyDescent="0.25">
      <c r="A14">
        <v>5</v>
      </c>
      <c r="B14" s="260" t="s">
        <v>1068</v>
      </c>
      <c r="C14" s="263">
        <v>0</v>
      </c>
      <c r="D14" s="263">
        <v>0</v>
      </c>
    </row>
    <row r="15" spans="1:4" ht="13.5" thickBot="1" x14ac:dyDescent="0.25">
      <c r="A15">
        <v>6</v>
      </c>
      <c r="B15" s="260" t="s">
        <v>1069</v>
      </c>
      <c r="C15" s="263">
        <f>SUM(C11:C14)</f>
        <v>0</v>
      </c>
      <c r="D15" s="263">
        <f>SUM(D11:D14)</f>
        <v>0</v>
      </c>
    </row>
    <row r="16" spans="1:4" ht="13.5" thickBot="1" x14ac:dyDescent="0.25">
      <c r="B16" s="260"/>
      <c r="C16" s="260"/>
      <c r="D16" s="260"/>
    </row>
    <row r="17" spans="1:4" ht="13.5" thickBot="1" x14ac:dyDescent="0.25">
      <c r="A17">
        <v>7</v>
      </c>
      <c r="B17" s="260" t="s">
        <v>1070</v>
      </c>
      <c r="C17" s="263">
        <f>SUM(C7-C15)</f>
        <v>0</v>
      </c>
      <c r="D17" s="263">
        <f>SUM(D7-D15)</f>
        <v>0</v>
      </c>
    </row>
    <row r="18" spans="1:4" x14ac:dyDescent="0.2">
      <c r="B18" s="260"/>
      <c r="C18" s="260"/>
      <c r="D18" s="260"/>
    </row>
    <row r="19" spans="1:4" x14ac:dyDescent="0.2">
      <c r="B19" s="262" t="s">
        <v>962</v>
      </c>
      <c r="C19" s="260"/>
      <c r="D19" s="260"/>
    </row>
    <row r="20" spans="1:4" ht="13.5" thickBot="1" x14ac:dyDescent="0.25">
      <c r="B20" s="260"/>
      <c r="C20" s="260"/>
      <c r="D20" s="260"/>
    </row>
    <row r="21" spans="1:4" ht="13.5" thickBot="1" x14ac:dyDescent="0.25">
      <c r="A21">
        <v>8</v>
      </c>
      <c r="B21" s="260" t="s">
        <v>0</v>
      </c>
      <c r="C21" s="263">
        <v>0</v>
      </c>
      <c r="D21" s="263">
        <v>0</v>
      </c>
    </row>
    <row r="22" spans="1:4" ht="13.5" thickBot="1" x14ac:dyDescent="0.25">
      <c r="A22">
        <v>9</v>
      </c>
      <c r="B22" s="260" t="s">
        <v>1</v>
      </c>
      <c r="C22" s="263">
        <v>0</v>
      </c>
      <c r="D22" s="263">
        <v>0</v>
      </c>
    </row>
    <row r="23" spans="1:4" ht="13.5" thickBot="1" x14ac:dyDescent="0.25">
      <c r="A23">
        <v>10</v>
      </c>
      <c r="B23" s="260" t="s">
        <v>2</v>
      </c>
      <c r="C23" s="263">
        <f>SUM(C21:C22)</f>
        <v>0</v>
      </c>
      <c r="D23" s="263">
        <f>SUM(D21:D22)</f>
        <v>0</v>
      </c>
    </row>
    <row r="24" spans="1:4" x14ac:dyDescent="0.2">
      <c r="B24" s="260"/>
      <c r="C24" s="260"/>
      <c r="D24" s="260"/>
    </row>
    <row r="25" spans="1:4" x14ac:dyDescent="0.2">
      <c r="B25" s="262" t="s">
        <v>3</v>
      </c>
      <c r="C25" s="260"/>
      <c r="D25" s="260"/>
    </row>
    <row r="26" spans="1:4" ht="13.5" thickBot="1" x14ac:dyDescent="0.25">
      <c r="B26" s="260"/>
      <c r="C26" s="260"/>
      <c r="D26" s="260"/>
    </row>
    <row r="27" spans="1:4" ht="13.5" thickBot="1" x14ac:dyDescent="0.25">
      <c r="A27">
        <v>11</v>
      </c>
      <c r="B27" s="260" t="s">
        <v>4</v>
      </c>
      <c r="C27" s="263">
        <v>0</v>
      </c>
      <c r="D27" s="263">
        <v>0</v>
      </c>
    </row>
    <row r="28" spans="1:4" ht="13.5" thickBot="1" x14ac:dyDescent="0.25">
      <c r="A28">
        <v>12</v>
      </c>
      <c r="B28" s="260" t="s">
        <v>5</v>
      </c>
      <c r="C28" s="263">
        <v>0</v>
      </c>
      <c r="D28" s="263">
        <v>0</v>
      </c>
    </row>
    <row r="29" spans="1:4" ht="13.5" thickBot="1" x14ac:dyDescent="0.25">
      <c r="A29">
        <v>13</v>
      </c>
      <c r="B29" s="260" t="s">
        <v>6</v>
      </c>
      <c r="C29" s="263">
        <v>0</v>
      </c>
      <c r="D29" s="263">
        <v>0</v>
      </c>
    </row>
    <row r="30" spans="1:4" ht="13.5" thickBot="1" x14ac:dyDescent="0.25">
      <c r="A30">
        <v>14</v>
      </c>
      <c r="B30" s="260" t="s">
        <v>7</v>
      </c>
      <c r="C30" s="263">
        <f>SUM(C27:C29)</f>
        <v>0</v>
      </c>
      <c r="D30" s="263">
        <f>SUM(D27:D29)</f>
        <v>0</v>
      </c>
    </row>
    <row r="31" spans="1:4" ht="13.5" thickBot="1" x14ac:dyDescent="0.25">
      <c r="B31" s="260"/>
      <c r="C31" s="260"/>
      <c r="D31" s="260"/>
    </row>
    <row r="32" spans="1:4" ht="13.5" thickBot="1" x14ac:dyDescent="0.25">
      <c r="A32">
        <v>15</v>
      </c>
      <c r="B32" s="260" t="s">
        <v>8</v>
      </c>
      <c r="C32" s="263">
        <f>SUM(C17+C23+C30)</f>
        <v>0</v>
      </c>
      <c r="D32" s="263">
        <f>SUM(D17+D23+D30)</f>
        <v>0</v>
      </c>
    </row>
    <row r="33" spans="1:4" ht="13.5" thickBot="1" x14ac:dyDescent="0.25">
      <c r="B33" s="260"/>
      <c r="C33" s="260"/>
      <c r="D33" s="260"/>
    </row>
    <row r="34" spans="1:4" ht="13.5" thickBot="1" x14ac:dyDescent="0.25">
      <c r="A34">
        <v>16</v>
      </c>
      <c r="B34" s="260" t="s">
        <v>9</v>
      </c>
      <c r="C34" s="263">
        <v>0</v>
      </c>
      <c r="D34" s="263">
        <v>0</v>
      </c>
    </row>
    <row r="35" spans="1:4" ht="13.5" thickBot="1" x14ac:dyDescent="0.25">
      <c r="B35" s="260"/>
      <c r="C35" s="260"/>
      <c r="D35" s="260"/>
    </row>
    <row r="36" spans="1:4" ht="13.5" thickBot="1" x14ac:dyDescent="0.25">
      <c r="A36" s="8">
        <v>17</v>
      </c>
      <c r="B36" s="262" t="s">
        <v>10</v>
      </c>
      <c r="C36" s="263">
        <f>SUM(C32-C34)</f>
        <v>0</v>
      </c>
      <c r="D36" s="263">
        <f>SUM(D32-D34)</f>
        <v>0</v>
      </c>
    </row>
    <row r="37" spans="1:4" x14ac:dyDescent="0.2">
      <c r="B37" s="260"/>
      <c r="C37" s="260"/>
      <c r="D37" s="260"/>
    </row>
    <row r="38" spans="1:4" x14ac:dyDescent="0.2">
      <c r="A38" t="s">
        <v>11</v>
      </c>
      <c r="B38" s="260"/>
      <c r="C38" s="260"/>
      <c r="D38" s="260"/>
    </row>
    <row r="39" spans="1:4" x14ac:dyDescent="0.2">
      <c r="B39" s="260"/>
      <c r="C39" s="260"/>
      <c r="D39" s="260"/>
    </row>
    <row r="40" spans="1:4" x14ac:dyDescent="0.2">
      <c r="A40" t="s">
        <v>739</v>
      </c>
      <c r="B40" s="260" t="s">
        <v>12</v>
      </c>
      <c r="C40" s="260"/>
      <c r="D40" s="260"/>
    </row>
    <row r="41" spans="1:4" ht="13.5" thickBot="1" x14ac:dyDescent="0.25">
      <c r="B41" s="260"/>
      <c r="C41" s="260"/>
      <c r="D41" s="260"/>
    </row>
    <row r="42" spans="1:4" ht="13.5" thickBot="1" x14ac:dyDescent="0.25">
      <c r="B42" s="260" t="s">
        <v>13</v>
      </c>
      <c r="C42" s="263">
        <v>0</v>
      </c>
      <c r="D42" s="260"/>
    </row>
    <row r="43" spans="1:4" ht="13.5" thickBot="1" x14ac:dyDescent="0.25">
      <c r="B43" s="264" t="s">
        <v>14</v>
      </c>
      <c r="C43" s="263">
        <v>0</v>
      </c>
      <c r="D43" s="260"/>
    </row>
    <row r="44" spans="1:4" ht="13.5" thickBot="1" x14ac:dyDescent="0.25">
      <c r="B44" s="264" t="s">
        <v>15</v>
      </c>
      <c r="C44" s="263">
        <v>0</v>
      </c>
      <c r="D44" s="260"/>
    </row>
    <row r="45" spans="1:4" ht="13.5" thickBot="1" x14ac:dyDescent="0.25">
      <c r="B45" s="260"/>
      <c r="C45" s="263"/>
      <c r="D45" s="260"/>
    </row>
    <row r="46" spans="1:4" ht="13.5" thickBot="1" x14ac:dyDescent="0.25">
      <c r="B46" s="260" t="s">
        <v>16</v>
      </c>
      <c r="C46" s="263">
        <f>SUM(C42+C43-C44)</f>
        <v>0</v>
      </c>
      <c r="D46" s="260"/>
    </row>
    <row r="47" spans="1:4" x14ac:dyDescent="0.2">
      <c r="B47" s="260"/>
      <c r="C47" s="260" t="s">
        <v>17</v>
      </c>
      <c r="D47" s="260"/>
    </row>
    <row r="48" spans="1:4" x14ac:dyDescent="0.2">
      <c r="B48" s="260"/>
      <c r="C48" s="260"/>
      <c r="D48" s="260"/>
    </row>
    <row r="49" spans="2:4" x14ac:dyDescent="0.2">
      <c r="B49" s="260" t="s">
        <v>18</v>
      </c>
      <c r="C49" s="260"/>
      <c r="D49" s="260"/>
    </row>
  </sheetData>
  <phoneticPr fontId="14"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workbookViewId="0">
      <selection sqref="A1:I33"/>
    </sheetView>
  </sheetViews>
  <sheetFormatPr defaultRowHeight="12.75" x14ac:dyDescent="0.2"/>
  <cols>
    <col min="1" max="1" width="32.7109375" customWidth="1"/>
    <col min="3" max="3" width="13.85546875" customWidth="1"/>
    <col min="4" max="4" width="13.42578125" bestFit="1" customWidth="1"/>
    <col min="5" max="5" width="14.140625" customWidth="1"/>
    <col min="6" max="6" width="13" customWidth="1"/>
    <col min="7" max="7" width="13.5703125" customWidth="1"/>
    <col min="8" max="8" width="12.42578125" customWidth="1"/>
    <col min="9" max="9" width="10" customWidth="1"/>
  </cols>
  <sheetData>
    <row r="1" spans="1:9" ht="13.5" thickBot="1" x14ac:dyDescent="0.25">
      <c r="G1" s="8" t="s">
        <v>290</v>
      </c>
      <c r="H1" t="s">
        <v>718</v>
      </c>
    </row>
    <row r="2" spans="1:9" ht="13.5" thickBot="1" x14ac:dyDescent="0.25">
      <c r="B2" s="2"/>
      <c r="G2" s="19" t="s">
        <v>571</v>
      </c>
      <c r="H2" s="7"/>
    </row>
    <row r="3" spans="1:9" x14ac:dyDescent="0.2">
      <c r="B3" s="2"/>
      <c r="G3" s="4"/>
      <c r="H3" s="6"/>
    </row>
    <row r="4" spans="1:9" ht="13.5" thickBot="1" x14ac:dyDescent="0.25">
      <c r="A4" s="330" t="s">
        <v>573</v>
      </c>
      <c r="B4" s="331"/>
      <c r="C4" s="331"/>
      <c r="D4" t="s">
        <v>630</v>
      </c>
    </row>
    <row r="6" spans="1:9" x14ac:dyDescent="0.2">
      <c r="E6" s="32" t="s">
        <v>719</v>
      </c>
    </row>
    <row r="7" spans="1:9" ht="13.5" thickBot="1" x14ac:dyDescent="0.25">
      <c r="F7" s="32"/>
    </row>
    <row r="8" spans="1:9" ht="17.100000000000001" customHeight="1" thickTop="1" x14ac:dyDescent="0.2">
      <c r="A8" s="35"/>
      <c r="B8" s="39" t="s">
        <v>684</v>
      </c>
      <c r="C8" s="39" t="s">
        <v>687</v>
      </c>
      <c r="D8" s="39" t="s">
        <v>688</v>
      </c>
      <c r="E8" s="39" t="s">
        <v>689</v>
      </c>
      <c r="F8" s="39" t="s">
        <v>722</v>
      </c>
      <c r="G8" s="39" t="s">
        <v>723</v>
      </c>
      <c r="H8" s="39" t="s">
        <v>724</v>
      </c>
      <c r="I8" s="274" t="s">
        <v>779</v>
      </c>
    </row>
    <row r="9" spans="1:9" ht="17.100000000000001" customHeight="1" x14ac:dyDescent="0.2">
      <c r="A9" s="36"/>
      <c r="B9" s="40"/>
      <c r="C9" s="40"/>
      <c r="D9" s="40" t="s">
        <v>730</v>
      </c>
      <c r="E9" s="40"/>
      <c r="F9" s="40" t="s">
        <v>735</v>
      </c>
      <c r="G9" s="40"/>
      <c r="H9" s="40"/>
      <c r="I9" s="275" t="s">
        <v>1078</v>
      </c>
    </row>
    <row r="10" spans="1:9" ht="17.100000000000001" customHeight="1" x14ac:dyDescent="0.2">
      <c r="A10" s="36"/>
      <c r="B10" s="40"/>
      <c r="C10" s="40"/>
      <c r="D10" s="40" t="s">
        <v>731</v>
      </c>
      <c r="E10" s="40" t="s">
        <v>573</v>
      </c>
      <c r="F10" s="40" t="s">
        <v>736</v>
      </c>
      <c r="G10" s="40" t="s">
        <v>725</v>
      </c>
      <c r="H10" s="40"/>
      <c r="I10" s="275" t="s">
        <v>1079</v>
      </c>
    </row>
    <row r="11" spans="1:9" ht="17.100000000000001" customHeight="1" x14ac:dyDescent="0.2">
      <c r="A11" s="36"/>
      <c r="B11" s="40"/>
      <c r="C11" s="40" t="s">
        <v>727</v>
      </c>
      <c r="D11" s="40" t="s">
        <v>732</v>
      </c>
      <c r="E11" s="40" t="s">
        <v>753</v>
      </c>
      <c r="F11" s="40" t="s">
        <v>737</v>
      </c>
      <c r="G11" s="40" t="s">
        <v>740</v>
      </c>
      <c r="H11" s="40" t="s">
        <v>735</v>
      </c>
      <c r="I11" s="275" t="s">
        <v>1080</v>
      </c>
    </row>
    <row r="12" spans="1:9" ht="17.100000000000001" customHeight="1" x14ac:dyDescent="0.2">
      <c r="A12" s="37" t="s">
        <v>720</v>
      </c>
      <c r="B12" s="37" t="s">
        <v>725</v>
      </c>
      <c r="C12" s="40" t="s">
        <v>728</v>
      </c>
      <c r="D12" s="40" t="s">
        <v>733</v>
      </c>
      <c r="E12" s="40" t="s">
        <v>728</v>
      </c>
      <c r="F12" s="40" t="s">
        <v>738</v>
      </c>
      <c r="G12" s="40" t="s">
        <v>729</v>
      </c>
      <c r="H12" s="40" t="s">
        <v>740</v>
      </c>
      <c r="I12" s="275" t="s">
        <v>1081</v>
      </c>
    </row>
    <row r="13" spans="1:9" ht="17.100000000000001" customHeight="1" thickBot="1" x14ac:dyDescent="0.25">
      <c r="A13" s="38" t="s">
        <v>721</v>
      </c>
      <c r="B13" s="38" t="s">
        <v>726</v>
      </c>
      <c r="C13" s="38" t="s">
        <v>729</v>
      </c>
      <c r="D13" s="38" t="s">
        <v>729</v>
      </c>
      <c r="E13" s="38" t="s">
        <v>754</v>
      </c>
      <c r="F13" s="38" t="s">
        <v>739</v>
      </c>
      <c r="G13" s="38" t="s">
        <v>741</v>
      </c>
      <c r="H13" s="38" t="s">
        <v>742</v>
      </c>
      <c r="I13" s="273" t="s">
        <v>1017</v>
      </c>
    </row>
    <row r="14" spans="1:9" ht="17.100000000000001" customHeight="1" thickTop="1" x14ac:dyDescent="0.2">
      <c r="A14" s="46" t="s">
        <v>743</v>
      </c>
      <c r="B14" s="42" t="s">
        <v>573</v>
      </c>
      <c r="C14" s="51">
        <v>0</v>
      </c>
      <c r="D14" s="43">
        <v>0</v>
      </c>
      <c r="E14" s="51">
        <f t="shared" ref="E14:E25" si="0">SUM(C14-D14)</f>
        <v>0</v>
      </c>
      <c r="F14" s="43">
        <v>0</v>
      </c>
      <c r="G14" s="43">
        <v>0</v>
      </c>
      <c r="H14" s="53">
        <v>0</v>
      </c>
      <c r="I14" s="276">
        <v>0</v>
      </c>
    </row>
    <row r="15" spans="1:9" ht="17.100000000000001" customHeight="1" x14ac:dyDescent="0.2">
      <c r="A15" s="50"/>
      <c r="B15" s="200"/>
      <c r="C15" s="52">
        <v>0</v>
      </c>
      <c r="D15" s="52">
        <v>0</v>
      </c>
      <c r="E15" s="58">
        <f t="shared" si="0"/>
        <v>0</v>
      </c>
      <c r="F15" s="52">
        <v>0</v>
      </c>
      <c r="G15" s="52">
        <v>0</v>
      </c>
      <c r="H15" s="55">
        <v>0</v>
      </c>
      <c r="I15" s="278">
        <v>0</v>
      </c>
    </row>
    <row r="16" spans="1:9" ht="17.100000000000001" customHeight="1" x14ac:dyDescent="0.2">
      <c r="A16" s="50"/>
      <c r="B16" s="200"/>
      <c r="C16" s="52">
        <v>0</v>
      </c>
      <c r="D16" s="52">
        <v>0</v>
      </c>
      <c r="E16" s="58">
        <f t="shared" si="0"/>
        <v>0</v>
      </c>
      <c r="F16" s="52">
        <v>0</v>
      </c>
      <c r="G16" s="52">
        <v>0</v>
      </c>
      <c r="H16" s="54">
        <v>0</v>
      </c>
      <c r="I16" s="277">
        <v>0</v>
      </c>
    </row>
    <row r="17" spans="1:11" ht="17.100000000000001" customHeight="1" x14ac:dyDescent="0.2">
      <c r="A17" s="50"/>
      <c r="B17" s="200"/>
      <c r="C17" s="52">
        <v>0</v>
      </c>
      <c r="D17" s="52">
        <v>0</v>
      </c>
      <c r="E17" s="52">
        <f t="shared" si="0"/>
        <v>0</v>
      </c>
      <c r="F17" s="52">
        <v>0</v>
      </c>
      <c r="G17" s="52">
        <v>0</v>
      </c>
      <c r="H17" s="54">
        <v>0</v>
      </c>
      <c r="I17" s="277">
        <v>0</v>
      </c>
    </row>
    <row r="18" spans="1:11" ht="17.100000000000001" customHeight="1" x14ac:dyDescent="0.2">
      <c r="A18" s="50"/>
      <c r="B18" s="200"/>
      <c r="C18" s="52">
        <v>0</v>
      </c>
      <c r="D18" s="52">
        <v>0</v>
      </c>
      <c r="E18" s="58">
        <f t="shared" si="0"/>
        <v>0</v>
      </c>
      <c r="F18" s="52">
        <v>0</v>
      </c>
      <c r="G18" s="52">
        <v>0</v>
      </c>
      <c r="H18" s="54">
        <v>0</v>
      </c>
      <c r="I18" s="277">
        <v>0</v>
      </c>
    </row>
    <row r="19" spans="1:11" ht="17.100000000000001" customHeight="1" x14ac:dyDescent="0.2">
      <c r="A19" s="50"/>
      <c r="B19" s="200"/>
      <c r="C19" s="52">
        <v>0</v>
      </c>
      <c r="D19" s="52">
        <v>0</v>
      </c>
      <c r="E19" s="58">
        <f t="shared" si="0"/>
        <v>0</v>
      </c>
      <c r="F19" s="52">
        <v>0</v>
      </c>
      <c r="G19" s="52">
        <v>0</v>
      </c>
      <c r="H19" s="54">
        <v>0</v>
      </c>
      <c r="I19" s="277">
        <v>0</v>
      </c>
    </row>
    <row r="20" spans="1:11" ht="17.100000000000001" customHeight="1" x14ac:dyDescent="0.2">
      <c r="A20" s="50"/>
      <c r="B20" s="200"/>
      <c r="C20" s="52">
        <v>0</v>
      </c>
      <c r="D20" s="52">
        <v>0</v>
      </c>
      <c r="E20" s="58">
        <f t="shared" si="0"/>
        <v>0</v>
      </c>
      <c r="F20" s="52">
        <v>0</v>
      </c>
      <c r="G20" s="52">
        <v>0</v>
      </c>
      <c r="H20" s="54">
        <v>0</v>
      </c>
      <c r="I20" s="277">
        <v>0</v>
      </c>
    </row>
    <row r="21" spans="1:11" ht="17.100000000000001" customHeight="1" x14ac:dyDescent="0.2">
      <c r="A21" s="50"/>
      <c r="B21" s="200"/>
      <c r="C21" s="52">
        <v>0</v>
      </c>
      <c r="D21" s="52">
        <v>0</v>
      </c>
      <c r="E21" s="52">
        <f t="shared" si="0"/>
        <v>0</v>
      </c>
      <c r="F21" s="52">
        <v>0</v>
      </c>
      <c r="G21" s="52">
        <v>0</v>
      </c>
      <c r="H21" s="54">
        <v>0</v>
      </c>
      <c r="I21" s="277">
        <v>0</v>
      </c>
    </row>
    <row r="22" spans="1:11" ht="17.100000000000001" customHeight="1" x14ac:dyDescent="0.2">
      <c r="A22" s="50"/>
      <c r="B22" s="200"/>
      <c r="C22" s="52">
        <v>0</v>
      </c>
      <c r="D22" s="52">
        <v>0</v>
      </c>
      <c r="E22" s="58">
        <f t="shared" si="0"/>
        <v>0</v>
      </c>
      <c r="F22" s="52">
        <v>0</v>
      </c>
      <c r="G22" s="52">
        <v>0</v>
      </c>
      <c r="H22" s="54">
        <v>0</v>
      </c>
      <c r="I22" s="277">
        <v>0</v>
      </c>
    </row>
    <row r="23" spans="1:11" ht="17.100000000000001" customHeight="1" x14ac:dyDescent="0.2">
      <c r="A23" s="50"/>
      <c r="B23" s="200"/>
      <c r="C23" s="52">
        <v>0</v>
      </c>
      <c r="D23" s="52">
        <v>0</v>
      </c>
      <c r="E23" s="52">
        <f t="shared" si="0"/>
        <v>0</v>
      </c>
      <c r="F23" s="52">
        <v>0</v>
      </c>
      <c r="G23" s="52">
        <v>0</v>
      </c>
      <c r="H23" s="54">
        <v>0</v>
      </c>
      <c r="I23" s="277">
        <v>0</v>
      </c>
    </row>
    <row r="24" spans="1:11" ht="17.100000000000001" customHeight="1" x14ac:dyDescent="0.2">
      <c r="A24" s="50"/>
      <c r="B24" s="200"/>
      <c r="C24" s="52">
        <v>0</v>
      </c>
      <c r="D24" s="52">
        <v>0</v>
      </c>
      <c r="E24" s="52">
        <f t="shared" si="0"/>
        <v>0</v>
      </c>
      <c r="F24" s="52">
        <v>0</v>
      </c>
      <c r="G24" s="52">
        <v>0</v>
      </c>
      <c r="H24" s="54">
        <v>0</v>
      </c>
      <c r="I24" s="277">
        <v>0</v>
      </c>
    </row>
    <row r="25" spans="1:11" ht="17.100000000000001" customHeight="1" thickBot="1" x14ac:dyDescent="0.25">
      <c r="A25" s="56" t="s">
        <v>744</v>
      </c>
      <c r="B25" s="47"/>
      <c r="C25" s="48">
        <f>SUM(C14:C24)</f>
        <v>0</v>
      </c>
      <c r="D25" s="48">
        <f>SUM(D14:D24)</f>
        <v>0</v>
      </c>
      <c r="E25" s="48">
        <f t="shared" si="0"/>
        <v>0</v>
      </c>
      <c r="F25" s="48">
        <f>SUM(F14:F24)</f>
        <v>0</v>
      </c>
      <c r="G25" s="48">
        <f>SUM(G14:G24)</f>
        <v>0</v>
      </c>
      <c r="H25" s="49">
        <f>SUM(H14:H24)</f>
        <v>0</v>
      </c>
      <c r="I25" s="271">
        <f>SUM(I14:I24)</f>
        <v>0</v>
      </c>
      <c r="K25" s="272"/>
    </row>
    <row r="26" spans="1:11" ht="17.100000000000001" customHeight="1" thickTop="1" x14ac:dyDescent="0.2">
      <c r="E26" s="21" t="s">
        <v>748</v>
      </c>
    </row>
    <row r="27" spans="1:11" ht="17.100000000000001" customHeight="1" x14ac:dyDescent="0.2">
      <c r="A27" s="30" t="s">
        <v>745</v>
      </c>
    </row>
    <row r="28" spans="1:11" x14ac:dyDescent="0.2">
      <c r="A28" s="31" t="s">
        <v>746</v>
      </c>
    </row>
    <row r="29" spans="1:11" x14ac:dyDescent="0.2">
      <c r="A29" s="30" t="s">
        <v>747</v>
      </c>
    </row>
    <row r="30" spans="1:11" s="270" customFormat="1" x14ac:dyDescent="0.2">
      <c r="A30" s="280" t="s">
        <v>1082</v>
      </c>
      <c r="B30" s="279"/>
      <c r="C30" s="279"/>
      <c r="D30" s="279"/>
      <c r="E30" s="279"/>
      <c r="F30" s="279"/>
      <c r="G30" s="279"/>
      <c r="H30" s="279"/>
    </row>
    <row r="31" spans="1:11" s="270" customFormat="1" x14ac:dyDescent="0.2">
      <c r="A31" s="280" t="s">
        <v>1083</v>
      </c>
      <c r="B31" s="279"/>
      <c r="C31" s="279"/>
      <c r="D31" s="279"/>
      <c r="E31" s="279"/>
      <c r="F31" s="279"/>
      <c r="G31" s="279"/>
      <c r="H31" s="279"/>
    </row>
    <row r="32" spans="1:11" s="270" customFormat="1" x14ac:dyDescent="0.2">
      <c r="A32" s="281" t="s">
        <v>1084</v>
      </c>
      <c r="B32" s="279"/>
      <c r="C32" s="279"/>
      <c r="D32" s="279"/>
      <c r="E32" s="279"/>
      <c r="F32" s="279"/>
      <c r="G32" s="279"/>
      <c r="H32" s="279"/>
    </row>
    <row r="33" spans="4:4" x14ac:dyDescent="0.2">
      <c r="D33" s="169" t="s">
        <v>305</v>
      </c>
    </row>
  </sheetData>
  <customSheetViews>
    <customSheetView guid="{75D5C009-B147-4CC5-BE74-11BB8D2E774F}" showRuler="0" topLeftCell="F5">
      <selection activeCell="D25" sqref="D25"/>
      <pageMargins left="0.75" right="0.75" top="1" bottom="1" header="0.5" footer="0.5"/>
      <pageSetup orientation="landscape" r:id="rId1"/>
      <headerFooter alignWithMargins="0"/>
    </customSheetView>
  </customSheetViews>
  <mergeCells count="1">
    <mergeCell ref="A4:C4"/>
  </mergeCells>
  <phoneticPr fontId="0" type="noConversion"/>
  <pageMargins left="0.75" right="0.75" top="1" bottom="1" header="0.5" footer="0.5"/>
  <pageSetup scale="93" fitToHeight="0"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32</vt:i4>
      </vt:variant>
    </vt:vector>
  </HeadingPairs>
  <TitlesOfParts>
    <vt:vector size="68" baseType="lpstr">
      <vt:lpstr>CO INFORMATION PAGE</vt:lpstr>
      <vt:lpstr>TABLE OF CONTENTS</vt:lpstr>
      <vt:lpstr>RECEIPTS OF LEDGER ASSETS</vt:lpstr>
      <vt:lpstr>DISBURSEMENTS OF LEDGER ASSETS</vt:lpstr>
      <vt:lpstr>ADMITTED ASSETS</vt:lpstr>
      <vt:lpstr>LIABILITIES &amp; SURPLUS</vt:lpstr>
      <vt:lpstr>ANALYSIS OF ASSETS</vt:lpstr>
      <vt:lpstr>STATEMENT OF INCOME</vt:lpstr>
      <vt:lpstr>SCHEDULE A, PART 1</vt:lpstr>
      <vt:lpstr>SCHEDULE A, PART 2</vt:lpstr>
      <vt:lpstr>SCHEDULE B</vt:lpstr>
      <vt:lpstr>SCHEDULE C, PART 1</vt:lpstr>
      <vt:lpstr>SCHEDULE C, PART 2</vt:lpstr>
      <vt:lpstr>SCHEDULE D</vt:lpstr>
      <vt:lpstr>SCHEDULE E</vt:lpstr>
      <vt:lpstr>SCHEDULE F</vt:lpstr>
      <vt:lpstr>SCHEDULE G</vt:lpstr>
      <vt:lpstr>SCHEDULE H</vt:lpstr>
      <vt:lpstr>SCHEDULE I</vt:lpstr>
      <vt:lpstr>SCHEDULE J</vt:lpstr>
      <vt:lpstr>SCHEDULE K</vt:lpstr>
      <vt:lpstr>SCHEDULE L &amp; M</vt:lpstr>
      <vt:lpstr>SCHEDULE N</vt:lpstr>
      <vt:lpstr>Write-In Page1</vt:lpstr>
      <vt:lpstr>Write-In Page2</vt:lpstr>
      <vt:lpstr>Wind Schedule</vt:lpstr>
      <vt:lpstr>General Int. Pg.1</vt:lpstr>
      <vt:lpstr>General Int. Pg.2</vt:lpstr>
      <vt:lpstr>General Int. Pg.3</vt:lpstr>
      <vt:lpstr>Signature Page</vt:lpstr>
      <vt:lpstr>Instructions Page 1</vt:lpstr>
      <vt:lpstr>Instructions Page 2</vt:lpstr>
      <vt:lpstr>Instructions Page 3</vt:lpstr>
      <vt:lpstr>Instructions Page 4</vt:lpstr>
      <vt:lpstr>Instructions Page 5</vt:lpstr>
      <vt:lpstr>Sheet1</vt:lpstr>
      <vt:lpstr>'ADMITTED ASSETS'!Print_Area</vt:lpstr>
      <vt:lpstr>'ANALYSIS OF ASSETS'!Print_Area</vt:lpstr>
      <vt:lpstr>'CO INFORMATION PAGE'!Print_Area</vt:lpstr>
      <vt:lpstr>'DISBURSEMENTS OF LEDGER ASSETS'!Print_Area</vt:lpstr>
      <vt:lpstr>'General Int. Pg.3'!Print_Area</vt:lpstr>
      <vt:lpstr>'Instructions Page 1'!Print_Area</vt:lpstr>
      <vt:lpstr>'Instructions Page 2'!Print_Area</vt:lpstr>
      <vt:lpstr>'Instructions Page 3'!Print_Area</vt:lpstr>
      <vt:lpstr>'Instructions Page 4'!Print_Area</vt:lpstr>
      <vt:lpstr>'Instructions Page 5'!Print_Area</vt:lpstr>
      <vt:lpstr>'LIABILITIES &amp; SURPLUS'!Print_Area</vt:lpstr>
      <vt:lpstr>'RECEIPTS OF LEDGER ASSETS'!Print_Area</vt:lpstr>
      <vt:lpstr>'SCHEDULE A, PART 1'!Print_Area</vt:lpstr>
      <vt:lpstr>'SCHEDULE A, PART 2'!Print_Area</vt:lpstr>
      <vt:lpstr>'SCHEDULE B'!Print_Area</vt:lpstr>
      <vt:lpstr>'SCHEDULE C, PART 1'!Print_Area</vt:lpstr>
      <vt:lpstr>'SCHEDULE C, PART 2'!Print_Area</vt:lpstr>
      <vt:lpstr>'SCHEDULE D'!Print_Area</vt:lpstr>
      <vt:lpstr>'SCHEDULE E'!Print_Area</vt:lpstr>
      <vt:lpstr>'SCHEDULE F'!Print_Area</vt:lpstr>
      <vt:lpstr>'SCHEDULE G'!Print_Area</vt:lpstr>
      <vt:lpstr>'SCHEDULE H'!Print_Area</vt:lpstr>
      <vt:lpstr>'SCHEDULE I'!Print_Area</vt:lpstr>
      <vt:lpstr>'SCHEDULE J'!Print_Area</vt:lpstr>
      <vt:lpstr>'SCHEDULE K'!Print_Area</vt:lpstr>
      <vt:lpstr>'SCHEDULE L &amp; M'!Print_Area</vt:lpstr>
      <vt:lpstr>'SCHEDULE N'!Print_Area</vt:lpstr>
      <vt:lpstr>'Signature Page'!Print_Area</vt:lpstr>
      <vt:lpstr>'STATEMENT OF INCOME'!Print_Area</vt:lpstr>
      <vt:lpstr>'TABLE OF CONTENTS'!Print_Area</vt:lpstr>
      <vt:lpstr>'Wind Schedule'!Print_Area</vt:lpstr>
      <vt:lpstr>'Write-In Page1'!Print_Area</vt:lpstr>
    </vt:vector>
  </TitlesOfParts>
  <Company>IDOI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Mindy Lucht</dc:creator>
  <cp:lastModifiedBy>Mindy.Lucht</cp:lastModifiedBy>
  <cp:lastPrinted>2015-11-24T14:04:56Z</cp:lastPrinted>
  <dcterms:created xsi:type="dcterms:W3CDTF">2005-10-12T18:05:59Z</dcterms:created>
  <dcterms:modified xsi:type="dcterms:W3CDTF">2015-11-24T14:10:13Z</dcterms:modified>
</cp:coreProperties>
</file>